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mc:AlternateContent xmlns:mc="http://schemas.openxmlformats.org/markup-compatibility/2006">
    <mc:Choice Requires="x15">
      <x15ac:absPath xmlns:x15ac="http://schemas.microsoft.com/office/spreadsheetml/2010/11/ac" url="\\AG-FS\AGC Data\Documents\AGC\1. Projects Countries Institutions\Baseline Toolkit &amp; Guide\1 Main\1 Toolkit FINAL DRAFTS - French\Annex A3 - Data Workbooks\"/>
    </mc:Choice>
  </mc:AlternateContent>
  <bookViews>
    <workbookView xWindow="0" yWindow="0" windowWidth="16890" windowHeight="7500"/>
  </bookViews>
  <sheets>
    <sheet name="coordonnées" sheetId="10" r:id="rId1"/>
    <sheet name="tout les sites" sheetId="9" r:id="rId2"/>
    <sheet name="region calcs" sheetId="8" r:id="rId3"/>
  </sheets>
  <externalReferences>
    <externalReference r:id="rId4"/>
    <externalReference r:id="rId5"/>
    <externalReference r:id="rId6"/>
  </externalReferences>
  <definedNames>
    <definedName name="gold_price_range" localSheetId="0">'[1]5-Site Interview | Extraction'!$C$22:$L$22,'[1]5-Site Interview | Extraction'!#REF!,'[1]5-Site Interview | Extraction'!#REF!</definedName>
    <definedName name="gold_price_range">'[1]5-Site Interview | Extraction'!$C$22:$L$22,'[1]5-Site Interview | Extraction'!#REF!,'[1]5-Site Interview | Extraction'!#REF!</definedName>
    <definedName name="Gold_Purity_Range" localSheetId="0">'[1]5-Site Interview | Extraction'!$C$9:$L$9,'[1]5-Site Interview | Extraction'!#REF!,'[1]5-Site Interview | Extraction'!#REF!,'[1]5-Site Interview | Extraction'!#REF!</definedName>
    <definedName name="Gold_Purity_Range">'[1]5-Site Interview | Extraction'!$C$9:$L$9,'[1]5-Site Interview | Extraction'!#REF!,'[1]5-Site Interview | Extraction'!#REF!,'[1]5-Site Interview | Extraction'!#REF!</definedName>
    <definedName name="goldpricerange">'[2]3-ASGM Site Interviews'!$C$16:$G$16,'[2]3-ASGM Site Interviews'!$C$29:$G$29,'[2]3-ASGM Site Interviews'!$C$43:$G$43</definedName>
    <definedName name="goldpricerange_">'[2]3-ASGM Site Interviews'!$C$16:$G$16,'[2]3-ASGM Site Interviews'!$C$29:$G$29,'[2]3-ASGM Site Interviews'!$C$43:$G$43</definedName>
    <definedName name="goldpurityrange">'[2]3-ASGM Site Interviews'!$C$8:$G$8,'[2]3-ASGM Site Interviews'!$C$22:$G$22,'[2]3-ASGM Site Interviews'!$C$36:$G$36,'[2]3-ASGM Site Interviews'!$C$50:$G$50</definedName>
    <definedName name="graderange">'[2]3-ASGM Site Interviews'!$C$7:$G$7,'[2]3-ASGM Site Interviews'!$C$21:$G$21,'[2]3-ASGM Site Interviews'!$C$35:$G$35,'[2]3-ASGM Site Interviews'!$C$49:$G$49</definedName>
    <definedName name="interviewee">'[3]drop-downs (hidden)'!$A$128:$A$134</definedName>
    <definedName name="Ore_Grade_Range" localSheetId="0">'[1]5-Site Interview | Extraction'!$C$8:$L$8,'[1]5-Site Interview | Extraction'!#REF!,'[1]5-Site Interview | Extraction'!#REF!,'[1]5-Site Interview | Extraction'!#REF!</definedName>
    <definedName name="Ore_Grade_Range">'[1]5-Site Interview | Extraction'!$C$8:$L$8,'[1]5-Site Interview | Extraction'!#REF!,'[1]5-Site Interview | Extraction'!#REF!,'[1]5-Site Interview | Extraction'!#REF!</definedName>
    <definedName name="oregraderange">'[2]3-ASGM Site Interviews'!$C$7:$G$7,'[2]3-ASGM Site Interviews'!$C$21:$G$21,'[2]3-ASGM Site Interviews'!$C$35:$G$35,'[2]3-ASGM Site Interviews'!$C$49:$G$49</definedName>
    <definedName name="price_gold" localSheetId="0">'[1]5-Site Interview | Extraction'!$C$22:$L$22,'[1]5-Site Interview | Extraction'!#REF!,'[1]5-Site Interview | Extraction'!#REF!</definedName>
    <definedName name="price_gold">'[1]5-Site Interview | Extraction'!$C$22:$L$22,'[1]5-Site Interview | Extraction'!#REF!,'[1]5-Site Interview | Extraction'!#REF!</definedName>
    <definedName name="purityrange">'[2]3-ASGM Site Interviews'!$C$8:$G$8,'[2]3-ASGM Site Interviews'!$C$22:$G$22,'[2]3-ASGM Site Interviews'!$C$36:$G$36,'[2]3-ASGM Site Interviews'!$C$50:$G$50</definedName>
    <definedName name="SiteType" localSheetId="0">'[1]drop-downs (hidden)'!$A$124:$A$126</definedName>
    <definedName name="SiteType">'[3]drop-downs (hidden)'!$A$124:$A$126</definedName>
    <definedName name="stakeholderlist">'[1]drop-downs (hidden)'!$A$128:$A$142</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0" i="8" l="1"/>
  <c r="A1" i="8"/>
  <c r="A6" i="9"/>
  <c r="A1" i="9"/>
  <c r="A1" i="10" l="1"/>
  <c r="V8" i="8" l="1"/>
  <c r="U8" i="8"/>
  <c r="T8" i="8"/>
  <c r="S8" i="8"/>
  <c r="R8" i="8"/>
  <c r="Q8" i="8"/>
  <c r="P8" i="8"/>
  <c r="O8" i="8"/>
  <c r="N8" i="8"/>
  <c r="M8" i="8"/>
  <c r="L8" i="8"/>
  <c r="K8" i="8"/>
  <c r="J8" i="8"/>
  <c r="I8" i="8"/>
  <c r="H8" i="8"/>
  <c r="G8" i="8"/>
  <c r="F8" i="8"/>
  <c r="E8" i="8"/>
  <c r="D8" i="8"/>
  <c r="W8" i="8"/>
  <c r="C8" i="8"/>
  <c r="W11" i="8" l="1"/>
  <c r="W10" i="8"/>
  <c r="W9" i="8"/>
</calcChain>
</file>

<file path=xl/comments1.xml><?xml version="1.0" encoding="utf-8"?>
<comments xmlns="http://schemas.openxmlformats.org/spreadsheetml/2006/main">
  <authors>
    <author>Eric</author>
  </authors>
  <commentList>
    <comment ref="AB8" authorId="0" shapeId="0">
      <text>
        <r>
          <rPr>
            <sz val="9"/>
            <color indexed="81"/>
            <rFont val="Tahoma"/>
            <family val="2"/>
          </rPr>
          <t xml:space="preserve">Use existing site estimates for all sites visited. This will seve as an absolute minimum estimate. </t>
        </r>
      </text>
    </comment>
  </commentList>
</comments>
</file>

<file path=xl/comments2.xml><?xml version="1.0" encoding="utf-8"?>
<comments xmlns="http://schemas.openxmlformats.org/spreadsheetml/2006/main">
  <authors>
    <author>Eric</author>
    <author>Jennifer O'Neill</author>
  </authors>
  <commentList>
    <comment ref="W7" authorId="0" shapeId="0">
      <text>
        <r>
          <rPr>
            <sz val="9"/>
            <color indexed="81"/>
            <rFont val="Tahoma"/>
            <family val="2"/>
          </rPr>
          <t xml:space="preserve"> Utiliser les estimations de site existantes pour tous les sites visités. Cela servira d'estimation minimale absolue.</t>
        </r>
      </text>
    </comment>
    <comment ref="B62" authorId="0" shapeId="0">
      <text>
        <r>
          <rPr>
            <sz val="9"/>
            <color indexed="81"/>
            <rFont val="Tahoma"/>
            <family val="2"/>
          </rPr>
          <t>Indication de la source (estimation de la main-d'œuvre EMAPE totale) et (pourcentage de la main-d'œuvre constituée par les mineurs)</t>
        </r>
      </text>
    </comment>
    <comment ref="B64" authorId="1" shapeId="0">
      <text>
        <r>
          <rPr>
            <sz val="9"/>
            <color indexed="81"/>
            <rFont val="Tahoma"/>
            <family val="2"/>
          </rPr>
          <t xml:space="preserve">
Utiliser la production d'or annuelle et le rapport Hg:Au approprié</t>
        </r>
      </text>
    </comment>
    <comment ref="B67" authorId="0" shapeId="0">
      <text>
        <r>
          <rPr>
            <sz val="9"/>
            <color indexed="81"/>
            <rFont val="Tahoma"/>
            <family val="2"/>
          </rPr>
          <t xml:space="preserve">
Indication de la source (estimation de la production totale d'or artisanal)</t>
        </r>
      </text>
    </comment>
    <comment ref="B68" authorId="0" shapeId="0">
      <text>
        <r>
          <rPr>
            <sz val="9"/>
            <color indexed="81"/>
            <rFont val="Tahoma"/>
            <family val="2"/>
          </rPr>
          <t>Utiliser (Production totale d'or) et moyenne du site de (Production d'or par travailleur)</t>
        </r>
      </text>
    </comment>
    <comment ref="B71" authorId="1" shapeId="0">
      <text>
        <r>
          <rPr>
            <sz val="9"/>
            <color indexed="81"/>
            <rFont val="Tahoma"/>
            <family val="2"/>
          </rPr>
          <t xml:space="preserve">
Source donnant une estimation du nombre de  grands sites (ou procéder au comptage)</t>
        </r>
      </text>
    </comment>
    <comment ref="B72" authorId="1" shapeId="0">
      <text>
        <r>
          <rPr>
            <sz val="9"/>
            <color indexed="81"/>
            <rFont val="Tahoma"/>
            <family val="2"/>
          </rPr>
          <t xml:space="preserve">
Source donnant une estimation du nombre de  sites moyens (ou procéder au comptage)</t>
        </r>
      </text>
    </comment>
    <comment ref="B73" authorId="1" shapeId="0">
      <text>
        <r>
          <rPr>
            <sz val="9"/>
            <color indexed="81"/>
            <rFont val="Tahoma"/>
            <family val="2"/>
          </rPr>
          <t xml:space="preserve">
Source donnant une estimation du nombre de  petits sites (ou procéder au comptage)</t>
        </r>
      </text>
    </comment>
    <comment ref="B74" authorId="1" shapeId="0">
      <text>
        <r>
          <rPr>
            <sz val="9"/>
            <color indexed="81"/>
            <rFont val="Tahoma"/>
            <family val="2"/>
          </rPr>
          <t xml:space="preserve">
Sur la base des visites de site</t>
        </r>
      </text>
    </comment>
    <comment ref="B75" authorId="1" shapeId="0">
      <text>
        <r>
          <rPr>
            <sz val="9"/>
            <color indexed="81"/>
            <rFont val="Tahoma"/>
            <family val="2"/>
          </rPr>
          <t xml:space="preserve">
Sur la base des visites de site</t>
        </r>
      </text>
    </comment>
    <comment ref="B76" authorId="1" shapeId="0">
      <text>
        <r>
          <rPr>
            <sz val="9"/>
            <color indexed="81"/>
            <rFont val="Tahoma"/>
            <family val="2"/>
          </rPr>
          <t xml:space="preserve">
Sur la base des visites de site</t>
        </r>
      </text>
    </comment>
    <comment ref="B78" authorId="1" shapeId="0">
      <text>
        <r>
          <rPr>
            <sz val="9"/>
            <color indexed="81"/>
            <rFont val="Tahoma"/>
            <family val="2"/>
          </rPr>
          <t xml:space="preserve">Utiliser (main-d'œuvre minière totale) et moyennes de site de la répartition entre mineurs d'extraction et de traitement (si similaire d'un site à l'autre)
</t>
        </r>
      </text>
    </comment>
    <comment ref="B79" authorId="1" shapeId="0">
      <text>
        <r>
          <rPr>
            <sz val="9"/>
            <color indexed="81"/>
            <rFont val="Tahoma"/>
            <family val="2"/>
          </rPr>
          <t xml:space="preserve">
Utiliser (main-d'œuvre EMAPE totale) et moyennes du site de (Production d'or par travailleur)</t>
        </r>
      </text>
    </comment>
    <comment ref="B82" authorId="0" shapeId="0">
      <text>
        <r>
          <rPr>
            <sz val="9"/>
            <color indexed="81"/>
            <rFont val="Tahoma"/>
            <family val="2"/>
          </rPr>
          <t xml:space="preserve">
Source donnant une estimation du nombre total de chaque type de système de traitement de la région.</t>
        </r>
      </text>
    </comment>
    <comment ref="B83" authorId="0" shapeId="0">
      <text>
        <r>
          <rPr>
            <sz val="9"/>
            <color indexed="81"/>
            <rFont val="Tahoma"/>
            <family val="2"/>
          </rPr>
          <t xml:space="preserve">
Calculer en utilisant les moyennes de site pour le débit, la teneur, la pureté et les jours d'exploitation.</t>
        </r>
      </text>
    </comment>
    <comment ref="B84" authorId="1" shapeId="0">
      <text>
        <r>
          <rPr>
            <sz val="9"/>
            <color indexed="81"/>
            <rFont val="Tahoma"/>
            <family val="2"/>
          </rPr>
          <t xml:space="preserve">
(Production annuelle d'or 1) x (Rapport Hg : Au pour le système de traitement 1)
</t>
        </r>
      </text>
    </comment>
    <comment ref="B85" authorId="1" shapeId="0">
      <text>
        <r>
          <rPr>
            <sz val="9"/>
            <color indexed="81"/>
            <rFont val="Tahoma"/>
            <family val="2"/>
          </rPr>
          <t xml:space="preserve">
(Total systèmes de traitement 1) x moyenne de site de (mineur par système 1)
</t>
        </r>
      </text>
    </comment>
    <comment ref="B86" authorId="0" shapeId="0">
      <text>
        <r>
          <rPr>
            <sz val="9"/>
            <color indexed="81"/>
            <rFont val="Tahoma"/>
            <family val="2"/>
          </rPr>
          <t xml:space="preserve">
Source donnant une estimation du nombre total de chaque type de système de traitement de la région.</t>
        </r>
      </text>
    </comment>
    <comment ref="B87" authorId="0" shapeId="0">
      <text>
        <r>
          <rPr>
            <sz val="9"/>
            <color indexed="81"/>
            <rFont val="Tahoma"/>
            <family val="2"/>
          </rPr>
          <t xml:space="preserve">
Calculer en utilisant les moyennes de site pour le débit, la teneur, la pureté et les jours d'exploitation.</t>
        </r>
      </text>
    </comment>
    <comment ref="B88" authorId="1" shapeId="0">
      <text>
        <r>
          <rPr>
            <sz val="9"/>
            <color indexed="81"/>
            <rFont val="Tahoma"/>
            <family val="2"/>
          </rPr>
          <t xml:space="preserve">
(Production annuelle d'or 2) x (Rapport Hg : Au pour le système de traitement 2)
</t>
        </r>
      </text>
    </comment>
    <comment ref="B89" authorId="1" shapeId="0">
      <text>
        <r>
          <rPr>
            <sz val="9"/>
            <color indexed="81"/>
            <rFont val="Tahoma"/>
            <family val="2"/>
          </rPr>
          <t xml:space="preserve">
(Total systèmes de traitement 2) x moyenne de site de (mineur par système 2)</t>
        </r>
      </text>
    </comment>
    <comment ref="B90" authorId="0" shapeId="0">
      <text>
        <r>
          <rPr>
            <sz val="9"/>
            <color indexed="81"/>
            <rFont val="Tahoma"/>
            <family val="2"/>
          </rPr>
          <t xml:space="preserve">
Source donnant une estimation du nombre total de chaque type de système de traitement de la région.</t>
        </r>
      </text>
    </comment>
    <comment ref="B91" authorId="0" shapeId="0">
      <text>
        <r>
          <rPr>
            <sz val="9"/>
            <color indexed="81"/>
            <rFont val="Tahoma"/>
            <family val="2"/>
          </rPr>
          <t xml:space="preserve">
Calculer en utilisant les moyennes de site pour le débit, la teneur, la pureté et les jours d'exploitation.</t>
        </r>
      </text>
    </comment>
    <comment ref="B92" authorId="1" shapeId="0">
      <text>
        <r>
          <rPr>
            <sz val="9"/>
            <color indexed="81"/>
            <rFont val="Tahoma"/>
            <family val="2"/>
          </rPr>
          <t xml:space="preserve">
(Production annuelle d'or 3) x (Rapport Hg : Au pour le système de traitement 3)
</t>
        </r>
      </text>
    </comment>
    <comment ref="B93" authorId="1" shapeId="0">
      <text>
        <r>
          <rPr>
            <sz val="9"/>
            <color indexed="81"/>
            <rFont val="Tahoma"/>
            <family val="2"/>
          </rPr>
          <t xml:space="preserve">
(Total systèmes de traitement 3) x moyenne de site de (mineur par système 3)
</t>
        </r>
      </text>
    </comment>
    <comment ref="B94" authorId="0" shapeId="0">
      <text>
        <r>
          <rPr>
            <sz val="9"/>
            <color indexed="81"/>
            <rFont val="Tahoma"/>
            <family val="2"/>
          </rPr>
          <t xml:space="preserve">
Calculé en ajoutant les quantités d'or produites par tous les types de systèmes de traitement</t>
        </r>
      </text>
    </comment>
    <comment ref="B95" authorId="0" shapeId="0">
      <text>
        <r>
          <rPr>
            <sz val="9"/>
            <color indexed="81"/>
            <rFont val="Tahoma"/>
            <family val="2"/>
          </rPr>
          <t xml:space="preserve">
Calculer en additionnant les quantités de mercure utilisées par tous les types de systèmes de traitement</t>
        </r>
      </text>
    </comment>
    <comment ref="B96" authorId="0" shapeId="0">
      <text>
        <r>
          <rPr>
            <sz val="9"/>
            <color indexed="81"/>
            <rFont val="Tahoma"/>
            <family val="2"/>
          </rPr>
          <t>Calculer en additionnant les effectifs de tous les types de systèmes de traitement</t>
        </r>
      </text>
    </comment>
    <comment ref="B99" authorId="1" shapeId="0">
      <text>
        <r>
          <rPr>
            <sz val="9"/>
            <color indexed="81"/>
            <rFont val="Tahoma"/>
            <family val="2"/>
          </rPr>
          <t>Source donnant une estimation de la main-d'œuvre totale d'extraction, de traitement, ou des deux dans la région</t>
        </r>
      </text>
    </comment>
    <comment ref="B100" authorId="1" shapeId="0">
      <text>
        <r>
          <rPr>
            <sz val="9"/>
            <color indexed="81"/>
            <rFont val="Tahoma"/>
            <family val="2"/>
          </rPr>
          <t xml:space="preserve">
À partir de moyennes de site de la structure de partage des revenus</t>
        </r>
      </text>
    </comment>
    <comment ref="B101" authorId="0" shapeId="0">
      <text>
        <r>
          <rPr>
            <sz val="9"/>
            <color indexed="81"/>
            <rFont val="Tahoma"/>
            <family val="2"/>
          </rPr>
          <t>Calculer en utilisant l'estimation de main-d'œuvre minière, les revenus quotidiens par mineur, les jours d'activité et la part de la production d'or</t>
        </r>
      </text>
    </comment>
    <comment ref="B102" authorId="1" shapeId="0">
      <text>
        <r>
          <rPr>
            <sz val="9"/>
            <color indexed="81"/>
            <rFont val="Tahoma"/>
            <family val="2"/>
          </rPr>
          <t xml:space="preserve">
Utiliser la production d'or annuelle et le rapport Hg:Au approprié
</t>
        </r>
      </text>
    </comment>
  </commentList>
</comments>
</file>

<file path=xl/sharedStrings.xml><?xml version="1.0" encoding="utf-8"?>
<sst xmlns="http://schemas.openxmlformats.org/spreadsheetml/2006/main" count="458" uniqueCount="200">
  <si>
    <t>Site 1</t>
  </si>
  <si>
    <t>Site 2</t>
  </si>
  <si>
    <t>Site 3</t>
  </si>
  <si>
    <t>Site 4</t>
  </si>
  <si>
    <t>Site 5</t>
  </si>
  <si>
    <t>Site 6</t>
  </si>
  <si>
    <t>Site 7</t>
  </si>
  <si>
    <t>Site 8</t>
  </si>
  <si>
    <t>Site 9</t>
  </si>
  <si>
    <t>Site 10</t>
  </si>
  <si>
    <t>Site 11</t>
  </si>
  <si>
    <t>Site 12</t>
  </si>
  <si>
    <t>Site 13</t>
  </si>
  <si>
    <t>Site 14</t>
  </si>
  <si>
    <t>Site 15</t>
  </si>
  <si>
    <t>Site 16</t>
  </si>
  <si>
    <t>Site 17</t>
  </si>
  <si>
    <t>Site 18</t>
  </si>
  <si>
    <t>Extraction</t>
  </si>
  <si>
    <t>Site 19</t>
  </si>
  <si>
    <t>Site 20</t>
  </si>
  <si>
    <t>source</t>
  </si>
  <si>
    <t>Placerton</t>
  </si>
  <si>
    <t>ASGM Mining Region</t>
  </si>
  <si>
    <t>Province / State / Depertment</t>
  </si>
  <si>
    <t>Country</t>
  </si>
  <si>
    <t>Goldaguay</t>
  </si>
  <si>
    <t>Date(s) of data collection</t>
  </si>
  <si>
    <t>Oct 26-30, 2017</t>
  </si>
  <si>
    <t>Marie Cooke</t>
  </si>
  <si>
    <t>role</t>
  </si>
  <si>
    <t>phone number</t>
  </si>
  <si>
    <t>email</t>
  </si>
  <si>
    <t>Goldu</t>
  </si>
  <si>
    <t>Goldu Province</t>
  </si>
  <si>
    <t>Region contact(s): name</t>
  </si>
  <si>
    <t>David Eli</t>
  </si>
  <si>
    <t>1(234)567-4321</t>
  </si>
  <si>
    <t>Name of field researcher(s)</t>
  </si>
  <si>
    <t>---</t>
  </si>
  <si>
    <t>0.1 – 0.1</t>
  </si>
  <si>
    <t>10 – 10</t>
  </si>
  <si>
    <t>8 – 8</t>
  </si>
  <si>
    <t>2 – 2</t>
  </si>
  <si>
    <t>200 – 200</t>
  </si>
  <si>
    <t>0.5 – 0.5</t>
  </si>
  <si>
    <t>100 – 120</t>
  </si>
  <si>
    <t>4900 – 5320</t>
  </si>
  <si>
    <t>0.35 – 0.4</t>
  </si>
  <si>
    <t>50 – 60</t>
  </si>
  <si>
    <t>80 – 100</t>
  </si>
  <si>
    <t>35 – 48</t>
  </si>
  <si>
    <t>4788 – 5040</t>
  </si>
  <si>
    <t>0 – 0</t>
  </si>
  <si>
    <t>1.5 – 2</t>
  </si>
  <si>
    <t>110 – 120</t>
  </si>
  <si>
    <t>3 – 4</t>
  </si>
  <si>
    <t>1 – 1</t>
  </si>
  <si>
    <t>0.4 – 0.4</t>
  </si>
  <si>
    <t>4 – 4</t>
  </si>
  <si>
    <t>5 – 10</t>
  </si>
  <si>
    <t>6.39 – 7.6</t>
  </si>
  <si>
    <t>0.8 – 0.8</t>
  </si>
  <si>
    <t>1.5 – 1.8</t>
  </si>
  <si>
    <t>1.69 – 1.94</t>
  </si>
  <si>
    <t>3 – 3.6</t>
  </si>
  <si>
    <t>5130 – 5670</t>
  </si>
  <si>
    <t>0</t>
  </si>
  <si>
    <t xml:space="preserve">  Variable</t>
  </si>
  <si>
    <t>30% – 35%</t>
  </si>
  <si>
    <t>n/a</t>
  </si>
  <si>
    <t>0% – 0%</t>
  </si>
  <si>
    <t>80 – 120</t>
  </si>
  <si>
    <t>Représentant provincial du ministère des Mines</t>
  </si>
  <si>
    <t>Nom de la région</t>
  </si>
  <si>
    <t>[nom du site]</t>
  </si>
  <si>
    <t>Moyenne de tous les sites visités</t>
  </si>
  <si>
    <t>[nom de la région]</t>
  </si>
  <si>
    <t>moyenne</t>
  </si>
  <si>
    <t>fourchette</t>
  </si>
  <si>
    <t>Minéralogie</t>
  </si>
  <si>
    <t>Teneur du minerai(g/T)</t>
  </si>
  <si>
    <t>Pureté de l'or (%)</t>
  </si>
  <si>
    <t>Commerce</t>
  </si>
  <si>
    <t>Prix du gramme d'or pur (devise locale/g Au)</t>
  </si>
  <si>
    <t>prix du kg de mercure (devise locale/kg Hg)</t>
  </si>
  <si>
    <t>mercure acheté par les mineurs par an, site entier (kg Hg/an)</t>
  </si>
  <si>
    <t>mercure acheté par les revendeurs par an, site entier (kg Hg/an)</t>
  </si>
  <si>
    <t>Type d'extraction  1</t>
  </si>
  <si>
    <t>Extraction quotidienne par mineur (t minerai/quart)</t>
  </si>
  <si>
    <t>nº moyen de travailleurs par unité</t>
  </si>
  <si>
    <t>nº d'heures par quart</t>
  </si>
  <si>
    <t>nº de quarts par jour</t>
  </si>
  <si>
    <t>nº de jours travaillés par an (j/an)</t>
  </si>
  <si>
    <t>Revenu quotidien par mineur (g Au 24 ct)</t>
  </si>
  <si>
    <t>Revenu annuel par mineur (g Au 24 ct)</t>
  </si>
  <si>
    <t>Extraction quotidienne par unité (t minerai/j)</t>
  </si>
  <si>
    <t>Valeur de la prod. annuelle par mineur (dev. loc./an/mineur)</t>
  </si>
  <si>
    <t xml:space="preserve"> Type de transport 1 </t>
  </si>
  <si>
    <t>Type d'unité (camion, vélo, personne...)</t>
  </si>
  <si>
    <t>Capacité de l'unité (t minerai)</t>
  </si>
  <si>
    <t>Revenu quotidien par travailleur (g Au 24 ct)</t>
  </si>
  <si>
    <t>Revenu annuel par travailleur (g Au 24 ct)</t>
  </si>
  <si>
    <t>Minerai transporté par jour par unité (t minerai/j/unité)</t>
  </si>
  <si>
    <t>Type de traitement 1</t>
  </si>
  <si>
    <t>Débit quotidien de minerai par unité et par quart (t minerai/quart/unité)</t>
  </si>
  <si>
    <t>Or pur vendu mensuellement par l'unité (g Au 24 ct/m)</t>
  </si>
  <si>
    <t>Mercure acheté mensuellement pour le système (kg Hg/m)</t>
  </si>
  <si>
    <t>Rapport Hg : Au (estimé par les mineurs)</t>
  </si>
  <si>
    <t>Rapport Hg : Au  (mesuré sur site)</t>
  </si>
  <si>
    <t>Débit quotidien de minerai de l'unité (t minerai/j/unité)</t>
  </si>
  <si>
    <t>Données sur la distribution des revenus</t>
  </si>
  <si>
    <t xml:space="preserve">% de la production totale distribué aux mineurs d'extraction </t>
  </si>
  <si>
    <t>% de la production totale distribué aux mineurs de traitement</t>
  </si>
  <si>
    <t>Revenus annuels moyens des mineurs d'extraction (dev.loc./an)</t>
  </si>
  <si>
    <t>Revenus annuels moyens des mineurs de traitement (dev.loc./an)</t>
  </si>
  <si>
    <t>Revenus annuels moyens des transporteurs (dev.loc./an)</t>
  </si>
  <si>
    <t xml:space="preserve"> Autres</t>
  </si>
  <si>
    <t>Type d'extraction  2</t>
  </si>
  <si>
    <t>Type d'extraction  3</t>
  </si>
  <si>
    <t xml:space="preserve"> Type de transport 2</t>
  </si>
  <si>
    <t xml:space="preserve"> Type de transport 3</t>
  </si>
  <si>
    <t>Type de traitement 2</t>
  </si>
  <si>
    <t>Type de traitement 3</t>
  </si>
  <si>
    <t>Approche 1 : Collecte des données de site pour TOUS les sites. Somme des données de TOUS les sites de la région</t>
  </si>
  <si>
    <t>Ajouter les données de tous les sites ci-dessous (utiliser les données collectées lors des visites sur site, ainsi que les infos supplémentaires obtenues auprès des parties prenantes). Faire la somme de l'ensemble pour obtenir les estimations initiales régionales.</t>
  </si>
  <si>
    <t>Tableau 1. Somme des résultats de toutes les régions</t>
  </si>
  <si>
    <t xml:space="preserve"> Production d'or artisanal (kg/an)</t>
  </si>
  <si>
    <t>Utilisation du mercure (kg/an)</t>
  </si>
  <si>
    <t>Main-d'œuvre EMAPE</t>
  </si>
  <si>
    <t xml:space="preserve">Total régional </t>
  </si>
  <si>
    <t xml:space="preserve"> Approche 2 : Établir les moyennes des variables communes en visitant un sous-ensemble de sites (onglet précédent - « All sites »). Obtenir des estimations initiales en combinant ces variables avec des informations régionales</t>
  </si>
  <si>
    <t>Additionner toutes les données connues de la région (ci-dessous). Ajouter les moyennes clés des informations collectées dans votre sous-ensemble de sites (page précédente). Combiner les données régionales connues et les moyennes clés des sites pour extrapoler les estimations initiales régionales.</t>
  </si>
  <si>
    <r>
      <t xml:space="preserve">Tableau 2A. Informations disponibles sur la région. Additionner ici toutes les </t>
    </r>
    <r>
      <rPr>
        <b/>
        <i/>
        <sz val="14"/>
        <color rgb="FFFF0000"/>
        <rFont val="Calibri"/>
        <family val="2"/>
        <scheme val="minor"/>
      </rPr>
      <t>données régionales</t>
    </r>
    <r>
      <rPr>
        <b/>
        <i/>
        <sz val="14"/>
        <rFont val="Calibri"/>
        <family val="2"/>
        <scheme val="minor"/>
      </rPr>
      <t xml:space="preserve"> connues.</t>
    </r>
  </si>
  <si>
    <t>Général</t>
  </si>
  <si>
    <t>Teneur du minerai (g/t)</t>
  </si>
  <si>
    <t>Main-d'œuvre EMAPE totale</t>
  </si>
  <si>
    <t xml:space="preserve"> Production aurifère annuelle (t/an)</t>
  </si>
  <si>
    <t>Main-d'œuvre d'extraction</t>
  </si>
  <si>
    <t>% de la main-d'œuvre totale</t>
  </si>
  <si>
    <t>nº de sites miniers - total</t>
  </si>
  <si>
    <t>nº de sites miniers - grand</t>
  </si>
  <si>
    <t>nº de sites miniers - moyen</t>
  </si>
  <si>
    <t>nº de sites miniers - petit</t>
  </si>
  <si>
    <t>nº d'unités d'extraction</t>
  </si>
  <si>
    <t>Traitement</t>
  </si>
  <si>
    <t>Main-d'œuvre de traitement</t>
  </si>
  <si>
    <t xml:space="preserve">nº de sites miniers </t>
  </si>
  <si>
    <t>nº de sites de traitement - total</t>
  </si>
  <si>
    <t>nº de sites de traitement  - grand</t>
  </si>
  <si>
    <t>nº de sites de traitement - moyen</t>
  </si>
  <si>
    <t>nº de sites de traitement  - petit</t>
  </si>
  <si>
    <t>nº de systèmes de traitement de type 1</t>
  </si>
  <si>
    <t>nº de systèmes de traitement de type 2</t>
  </si>
  <si>
    <t>nº de systèmes de traitement de type 3</t>
  </si>
  <si>
    <t xml:space="preserve">Rapport Hg : Au </t>
  </si>
  <si>
    <t>Autres</t>
  </si>
  <si>
    <t>Commentaires</t>
  </si>
  <si>
    <t>&lt;&lt; décrire des catégories de taille (par ex. population ou productivité) et inclure des valeurs de seuil</t>
  </si>
  <si>
    <t xml:space="preserve">  Commentaires</t>
  </si>
  <si>
    <t xml:space="preserve"> Tableau 2B. Exercices d'extrapolation et de recoupement. Combinaison des données régionales (tableau 2A ci-dessus) et des données moyennes de site (onglet précédent).</t>
  </si>
  <si>
    <t>Voir les commentaires incorporés aux cellules pour des suggestions de calcul. Ces calculs ne sont pas les seules options disponibles. Les estimations régionales peuvent être calculées de différentes manières spécifiques au pays, à la région, aux informations collectées sur site et aux informations régionales disponibles. Adapter le tableau ci-dessous à la méthodologie définie par votre équipe.</t>
  </si>
  <si>
    <t>Estimations régionales</t>
  </si>
  <si>
    <t>Donnée régionale : Main-d'œuvre |  Donnée de site : Extraction</t>
  </si>
  <si>
    <t>Nombre total de mineurs</t>
  </si>
  <si>
    <t>Production d'or annuelle (t)</t>
  </si>
  <si>
    <t>Utilisation annuelle de Hg (t)</t>
  </si>
  <si>
    <t>Donnée régionale : Production d'or  | Donnée de site : Extraction &amp; Traitement</t>
  </si>
  <si>
    <t>Production totale d'or</t>
  </si>
  <si>
    <t>Donnée régionale :  Nombre de sites d'extraction | Donnée de site : Extraction</t>
  </si>
  <si>
    <t>Nombre de grands sites miniers</t>
  </si>
  <si>
    <t>Nombre de sites miniers moyens</t>
  </si>
  <si>
    <t>Nombre de petits sites miniers</t>
  </si>
  <si>
    <t xml:space="preserve">Main-d'œuvre minière moyenne des grands sites </t>
  </si>
  <si>
    <t>Main-d'œuvre minière moyenne des sites moyens</t>
  </si>
  <si>
    <t xml:space="preserve">Main-d'œuvre minière moyenne des petits sites </t>
  </si>
  <si>
    <t>Main-d'œuvre minière totale</t>
  </si>
  <si>
    <t>Production annuelle d'or</t>
  </si>
  <si>
    <t>Donnée régionale :  Comptage des systèmes de traitement | Donnée de site : Traitement</t>
  </si>
  <si>
    <t>Systèmes de traitement 1 de la région</t>
  </si>
  <si>
    <t xml:space="preserve"> Production annuelle d'or 1</t>
  </si>
  <si>
    <t>Utilisation annuelle de Hg 1</t>
  </si>
  <si>
    <t>Main-d'œuvre EMAPE 1</t>
  </si>
  <si>
    <t>Systèmes de traitement 2 de la région</t>
  </si>
  <si>
    <t>Production annuelle d'or 2</t>
  </si>
  <si>
    <t>Utilisation annuelle de Hg 2</t>
  </si>
  <si>
    <t>Main-d'œuvre EMAPE 2</t>
  </si>
  <si>
    <t>Systèmes de traitement 3 de la région</t>
  </si>
  <si>
    <t>Production annuelle d'or 3</t>
  </si>
  <si>
    <t>Utilisation annuelle de Hg 3</t>
  </si>
  <si>
    <t>Main-d'œuvre EMAPE 3</t>
  </si>
  <si>
    <t xml:space="preserve">Utilisation annuelle de Hg </t>
  </si>
  <si>
    <t>Donnée régionale : Main-d'œuvre EMAPE (extraction, traitement, ou total)   |  Donnée de site : Revenus</t>
  </si>
  <si>
    <t>Main-d'œuvre d'extraction, de traitement, ou totale</t>
  </si>
  <si>
    <t>Part de l'or total</t>
  </si>
  <si>
    <t>Utilisation annuelle de Hg</t>
  </si>
  <si>
    <t>Autres approches</t>
  </si>
  <si>
    <t>Estimations initiales de la région</t>
  </si>
  <si>
    <t>camion</t>
  </si>
  <si>
    <t>moto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</si>
</sst>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
    <numFmt numFmtId="166" formatCode="&quot;$&quot;#,##0.00"/>
    <numFmt numFmtId="167" formatCode="0.000000"/>
  </numFmts>
  <fonts count="34" x14ac:knownFonts="1">
    <font>
      <sz val="11"/>
      <color theme="1"/>
      <name val="Calibri"/>
      <family val="2"/>
      <scheme val="minor"/>
    </font>
    <font>
      <b/>
      <sz val="11"/>
      <color theme="1"/>
      <name val="Calibri"/>
      <family val="2"/>
      <scheme val="minor"/>
    </font>
    <font>
      <sz val="9"/>
      <color indexed="81"/>
      <name val="Tahoma"/>
      <family val="2"/>
    </font>
    <font>
      <sz val="14"/>
      <color theme="1"/>
      <name val="Calibri"/>
      <family val="2"/>
      <scheme val="minor"/>
    </font>
    <font>
      <sz val="12"/>
      <color theme="1"/>
      <name val="Calibri"/>
      <family val="2"/>
      <scheme val="minor"/>
    </font>
    <font>
      <sz val="11"/>
      <color rgb="FFFF0000"/>
      <name val="Calibri"/>
      <family val="2"/>
      <scheme val="minor"/>
    </font>
    <font>
      <i/>
      <sz val="10"/>
      <color theme="1"/>
      <name val="Calibri"/>
      <family val="2"/>
      <scheme val="minor"/>
    </font>
    <font>
      <i/>
      <sz val="11"/>
      <color theme="1"/>
      <name val="Calibri"/>
      <family val="2"/>
      <scheme val="minor"/>
    </font>
    <font>
      <b/>
      <i/>
      <sz val="14"/>
      <color theme="0"/>
      <name val="Calibri"/>
      <family val="2"/>
      <scheme val="minor"/>
    </font>
    <font>
      <b/>
      <sz val="14"/>
      <color theme="0"/>
      <name val="Calibri"/>
      <family val="2"/>
      <scheme val="minor"/>
    </font>
    <font>
      <sz val="14"/>
      <color theme="0"/>
      <name val="Calibri"/>
      <family val="2"/>
      <scheme val="minor"/>
    </font>
    <font>
      <i/>
      <sz val="16"/>
      <color theme="0"/>
      <name val="Calibri"/>
      <family val="2"/>
      <scheme val="minor"/>
    </font>
    <font>
      <sz val="11"/>
      <color rgb="FF0000FF"/>
      <name val="Calibri"/>
      <family val="2"/>
      <scheme val="minor"/>
    </font>
    <font>
      <b/>
      <sz val="16"/>
      <color theme="0"/>
      <name val="Calibri"/>
      <family val="2"/>
      <scheme val="minor"/>
    </font>
    <font>
      <b/>
      <sz val="22"/>
      <color theme="0"/>
      <name val="Calibri"/>
      <family val="2"/>
      <scheme val="minor"/>
    </font>
    <font>
      <i/>
      <sz val="14"/>
      <color theme="0"/>
      <name val="Calibri"/>
      <family val="2"/>
      <scheme val="minor"/>
    </font>
    <font>
      <b/>
      <i/>
      <sz val="10"/>
      <color theme="1"/>
      <name val="Calibri"/>
      <family val="2"/>
      <scheme val="minor"/>
    </font>
    <font>
      <i/>
      <sz val="14"/>
      <name val="Calibri"/>
      <family val="2"/>
      <scheme val="minor"/>
    </font>
    <font>
      <b/>
      <i/>
      <sz val="14"/>
      <color theme="1"/>
      <name val="Calibri"/>
      <family val="2"/>
      <scheme val="minor"/>
    </font>
    <font>
      <b/>
      <i/>
      <sz val="14"/>
      <color rgb="FFFF0000"/>
      <name val="Calibri"/>
      <family val="2"/>
      <scheme val="minor"/>
    </font>
    <font>
      <b/>
      <sz val="11"/>
      <color rgb="FF0070C0"/>
      <name val="Calibri"/>
      <family val="2"/>
      <scheme val="minor"/>
    </font>
    <font>
      <b/>
      <i/>
      <sz val="14"/>
      <name val="Calibri"/>
      <family val="2"/>
      <scheme val="minor"/>
    </font>
    <font>
      <sz val="16"/>
      <color theme="0"/>
      <name val="Calibri"/>
      <family val="2"/>
      <scheme val="minor"/>
    </font>
    <font>
      <b/>
      <sz val="10"/>
      <color theme="1"/>
      <name val="Arial"/>
      <family val="2"/>
    </font>
    <font>
      <sz val="10"/>
      <color theme="1"/>
      <name val="Arial"/>
      <family val="2"/>
    </font>
    <font>
      <sz val="10"/>
      <color theme="1"/>
      <name val="Calibri"/>
      <family val="2"/>
      <scheme val="minor"/>
    </font>
    <font>
      <b/>
      <sz val="11"/>
      <color rgb="FF0000FF"/>
      <name val="Calibri"/>
      <family val="2"/>
      <scheme val="minor"/>
    </font>
    <font>
      <u/>
      <sz val="11"/>
      <color theme="10"/>
      <name val="Calibri"/>
      <family val="2"/>
      <scheme val="minor"/>
    </font>
    <font>
      <sz val="10"/>
      <color rgb="FF0000FF"/>
      <name val="Arial"/>
      <family val="2"/>
    </font>
    <font>
      <i/>
      <sz val="11"/>
      <color rgb="FF0000FF"/>
      <name val="Calibri"/>
      <family val="2"/>
      <scheme val="minor"/>
    </font>
    <font>
      <b/>
      <i/>
      <sz val="10"/>
      <color rgb="FF0000FF"/>
      <name val="Calibri"/>
      <family val="2"/>
      <scheme val="minor"/>
    </font>
    <font>
      <i/>
      <sz val="10"/>
      <color rgb="FF0000FF"/>
      <name val="Calibri"/>
      <family val="2"/>
      <scheme val="minor"/>
    </font>
    <font>
      <sz val="10"/>
      <color rgb="FF0000FF"/>
      <name val="Calibri"/>
      <family val="2"/>
      <scheme val="minor"/>
    </font>
    <font>
      <u/>
      <sz val="10"/>
      <color theme="10"/>
      <name val="Calibri"/>
      <family val="2"/>
      <scheme val="minor"/>
    </font>
  </fonts>
  <fills count="2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95C575"/>
        <bgColor indexed="64"/>
      </patternFill>
    </fill>
    <fill>
      <patternFill patternType="solid">
        <fgColor theme="7" tint="0.39997558519241921"/>
        <bgColor indexed="64"/>
      </patternFill>
    </fill>
    <fill>
      <patternFill patternType="gray0625"/>
    </fill>
    <fill>
      <patternFill patternType="solid">
        <fgColor theme="8" tint="0.39997558519241921"/>
        <bgColor indexed="64"/>
      </patternFill>
    </fill>
    <fill>
      <patternFill patternType="solid">
        <fgColor theme="1" tint="0.249977111117893"/>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theme="5" tint="-0.249977111117893"/>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CC99FF"/>
        <bgColor indexed="64"/>
      </patternFill>
    </fill>
    <fill>
      <patternFill patternType="solid">
        <fgColor rgb="FFE2C5FF"/>
        <bgColor indexed="64"/>
      </patternFill>
    </fill>
  </fills>
  <borders count="2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theme="0"/>
      </top>
      <bottom style="medium">
        <color auto="1"/>
      </bottom>
      <diagonal/>
    </border>
    <border>
      <left/>
      <right style="thin">
        <color indexed="64"/>
      </right>
      <top style="thin">
        <color theme="0"/>
      </top>
      <bottom style="medium">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thin">
        <color indexed="64"/>
      </right>
      <top/>
      <bottom style="medium">
        <color auto="1"/>
      </bottom>
      <diagonal/>
    </border>
    <border>
      <left/>
      <right/>
      <top style="medium">
        <color indexed="64"/>
      </top>
      <bottom/>
      <diagonal/>
    </border>
  </borders>
  <cellStyleXfs count="2">
    <xf numFmtId="0" fontId="0" fillId="0" borderId="0"/>
    <xf numFmtId="0" fontId="27" fillId="0" borderId="0" applyNumberFormat="0" applyFill="0" applyBorder="0" applyAlignment="0" applyProtection="0"/>
  </cellStyleXfs>
  <cellXfs count="301">
    <xf numFmtId="0" fontId="0" fillId="0" borderId="0" xfId="0"/>
    <xf numFmtId="0" fontId="0" fillId="2" borderId="0" xfId="0" applyFill="1" applyProtection="1">
      <protection locked="0"/>
    </xf>
    <xf numFmtId="0" fontId="0" fillId="2" borderId="15" xfId="0" applyFill="1" applyBorder="1" applyAlignment="1" applyProtection="1">
      <alignment horizontal="center" vertical="center" wrapText="1"/>
      <protection locked="0"/>
    </xf>
    <xf numFmtId="0" fontId="13" fillId="3" borderId="0" xfId="0" applyFont="1" applyFill="1" applyAlignment="1" applyProtection="1">
      <alignment vertical="center"/>
    </xf>
    <xf numFmtId="0" fontId="22" fillId="3" borderId="0" xfId="0" applyFont="1" applyFill="1" applyAlignment="1" applyProtection="1">
      <alignment horizontal="center" vertical="center"/>
    </xf>
    <xf numFmtId="0" fontId="10" fillId="3" borderId="0" xfId="0" applyFont="1" applyFill="1" applyAlignment="1" applyProtection="1">
      <alignment horizontal="center"/>
    </xf>
    <xf numFmtId="0" fontId="0" fillId="3" borderId="0" xfId="0" applyFill="1" applyProtection="1"/>
    <xf numFmtId="0" fontId="1" fillId="3" borderId="0" xfId="0" applyFont="1" applyFill="1" applyAlignment="1" applyProtection="1">
      <alignment horizontal="left" vertical="center" indent="1"/>
    </xf>
    <xf numFmtId="0" fontId="23" fillId="3" borderId="0" xfId="0" applyFont="1" applyFill="1" applyAlignment="1" applyProtection="1">
      <alignment horizontal="left" vertical="center" indent="1"/>
    </xf>
    <xf numFmtId="0" fontId="24" fillId="3" borderId="0" xfId="0" applyFont="1" applyFill="1" applyAlignment="1" applyProtection="1">
      <alignment vertical="center"/>
    </xf>
    <xf numFmtId="0" fontId="25" fillId="3" borderId="0" xfId="0" applyFont="1" applyFill="1" applyAlignment="1" applyProtection="1">
      <alignment vertical="center"/>
    </xf>
    <xf numFmtId="0" fontId="0" fillId="3" borderId="0" xfId="0" applyFont="1" applyFill="1" applyAlignment="1" applyProtection="1">
      <alignment horizontal="right" vertical="center" indent="1"/>
    </xf>
    <xf numFmtId="0" fontId="0" fillId="3" borderId="0" xfId="0" applyFont="1" applyFill="1" applyAlignment="1" applyProtection="1">
      <alignment vertical="center"/>
    </xf>
    <xf numFmtId="0" fontId="12" fillId="2" borderId="16" xfId="0" applyFont="1" applyFill="1" applyBorder="1" applyAlignment="1" applyProtection="1">
      <alignment horizontal="center" vertical="center"/>
      <protection locked="0"/>
    </xf>
    <xf numFmtId="0" fontId="0" fillId="3" borderId="0" xfId="0" applyFill="1" applyBorder="1" applyProtection="1"/>
    <xf numFmtId="0" fontId="0" fillId="3" borderId="0" xfId="0" applyFont="1" applyFill="1" applyBorder="1" applyAlignment="1" applyProtection="1">
      <alignment horizontal="right" vertical="center"/>
    </xf>
    <xf numFmtId="0" fontId="25" fillId="3" borderId="0" xfId="0" applyFont="1" applyFill="1" applyBorder="1" applyAlignment="1" applyProtection="1">
      <alignment horizontal="center" vertical="center"/>
    </xf>
    <xf numFmtId="0" fontId="0" fillId="3" borderId="0" xfId="0" applyFont="1" applyFill="1" applyProtection="1"/>
    <xf numFmtId="49" fontId="12" fillId="0" borderId="16" xfId="0" applyNumberFormat="1" applyFont="1" applyFill="1" applyBorder="1" applyAlignment="1" applyProtection="1">
      <alignment horizontal="center" vertical="center"/>
      <protection locked="0"/>
    </xf>
    <xf numFmtId="0" fontId="0" fillId="3" borderId="0" xfId="0" applyFont="1" applyFill="1" applyBorder="1" applyAlignment="1" applyProtection="1">
      <alignment horizontal="center" vertical="center"/>
    </xf>
    <xf numFmtId="0" fontId="0" fillId="3" borderId="0" xfId="0" applyFont="1" applyFill="1" applyBorder="1" applyAlignment="1" applyProtection="1">
      <alignment horizontal="right" vertical="center" indent="1"/>
    </xf>
    <xf numFmtId="0" fontId="0" fillId="3" borderId="0" xfId="0" applyFont="1" applyFill="1" applyAlignment="1" applyProtection="1">
      <alignment horizontal="left" vertical="top" wrapText="1"/>
    </xf>
    <xf numFmtId="0" fontId="28" fillId="0" borderId="16" xfId="0" applyFont="1" applyFill="1" applyBorder="1" applyAlignment="1" applyProtection="1">
      <alignment horizontal="center" vertical="center"/>
      <protection locked="0"/>
    </xf>
    <xf numFmtId="0" fontId="28" fillId="2" borderId="16" xfId="0" applyFont="1" applyFill="1" applyBorder="1" applyAlignment="1" applyProtection="1">
      <alignment horizontal="left" vertical="center"/>
      <protection locked="0"/>
    </xf>
    <xf numFmtId="0" fontId="0" fillId="3" borderId="0" xfId="0" applyFont="1" applyFill="1" applyBorder="1" applyProtection="1"/>
    <xf numFmtId="0" fontId="24" fillId="3" borderId="0" xfId="0" applyFont="1" applyFill="1" applyBorder="1" applyProtection="1"/>
    <xf numFmtId="0" fontId="24" fillId="3" borderId="0" xfId="0" applyFont="1" applyFill="1" applyProtection="1"/>
    <xf numFmtId="0" fontId="12" fillId="2" borderId="11" xfId="0" applyFont="1" applyFill="1" applyBorder="1" applyAlignment="1" applyProtection="1">
      <alignment horizontal="center" vertical="center"/>
      <protection locked="0"/>
    </xf>
    <xf numFmtId="0" fontId="0" fillId="3" borderId="0" xfId="0" applyFill="1" applyProtection="1">
      <protection locked="0"/>
    </xf>
    <xf numFmtId="0" fontId="0" fillId="2" borderId="0" xfId="0" applyFill="1" applyBorder="1" applyAlignment="1" applyProtection="1">
      <alignment horizontal="center"/>
      <protection locked="0"/>
    </xf>
    <xf numFmtId="0" fontId="1" fillId="13" borderId="0" xfId="0" applyFont="1" applyFill="1" applyBorder="1" applyAlignment="1" applyProtection="1">
      <alignment horizontal="center" wrapText="1"/>
      <protection locked="0"/>
    </xf>
    <xf numFmtId="0" fontId="6" fillId="2" borderId="8" xfId="0" applyFont="1" applyFill="1" applyBorder="1" applyAlignment="1" applyProtection="1">
      <alignment horizontal="center"/>
      <protection locked="0"/>
    </xf>
    <xf numFmtId="0" fontId="16" fillId="13" borderId="8" xfId="0" applyFont="1" applyFill="1" applyBorder="1" applyAlignment="1" applyProtection="1">
      <alignment horizontal="center"/>
      <protection locked="0"/>
    </xf>
    <xf numFmtId="1" fontId="1" fillId="13" borderId="0" xfId="0" applyNumberFormat="1" applyFont="1" applyFill="1" applyAlignment="1" applyProtection="1">
      <alignment horizontal="center"/>
      <protection locked="0"/>
    </xf>
    <xf numFmtId="1" fontId="1" fillId="13" borderId="0" xfId="0" applyNumberFormat="1" applyFont="1" applyFill="1" applyBorder="1" applyAlignment="1" applyProtection="1">
      <alignment horizontal="center"/>
      <protection locked="0"/>
    </xf>
    <xf numFmtId="1" fontId="1" fillId="13" borderId="1" xfId="0" applyNumberFormat="1" applyFont="1" applyFill="1" applyBorder="1" applyAlignment="1" applyProtection="1">
      <alignment horizontal="center"/>
      <protection locked="0"/>
    </xf>
    <xf numFmtId="0" fontId="0" fillId="2" borderId="1" xfId="0" applyFill="1" applyBorder="1" applyProtection="1">
      <protection locked="0"/>
    </xf>
    <xf numFmtId="0" fontId="0" fillId="2" borderId="0" xfId="0" applyFill="1" applyAlignment="1" applyProtection="1">
      <alignment horizontal="center" vertical="center"/>
      <protection locked="0"/>
    </xf>
    <xf numFmtId="0" fontId="0" fillId="2" borderId="0" xfId="0" applyFill="1" applyAlignment="1" applyProtection="1">
      <alignment horizontal="center"/>
      <protection locked="0"/>
    </xf>
    <xf numFmtId="0" fontId="0" fillId="3" borderId="0" xfId="0" applyFill="1" applyAlignment="1" applyProtection="1">
      <alignment horizontal="center"/>
      <protection locked="0"/>
    </xf>
    <xf numFmtId="0" fontId="1" fillId="2" borderId="9" xfId="0" applyFont="1" applyFill="1" applyBorder="1" applyAlignment="1" applyProtection="1">
      <alignment horizontal="left"/>
      <protection locked="0"/>
    </xf>
    <xf numFmtId="0" fontId="0" fillId="9" borderId="9" xfId="0" applyFill="1" applyBorder="1" applyAlignment="1" applyProtection="1">
      <alignment horizontal="center"/>
      <protection locked="0"/>
    </xf>
    <xf numFmtId="0" fontId="0" fillId="2" borderId="0" xfId="0" applyFill="1" applyBorder="1" applyAlignment="1" applyProtection="1">
      <alignment horizontal="right"/>
      <protection locked="0"/>
    </xf>
    <xf numFmtId="0" fontId="0" fillId="2" borderId="1" xfId="0" applyFill="1" applyBorder="1" applyAlignment="1" applyProtection="1">
      <alignment horizontal="right"/>
      <protection locked="0"/>
    </xf>
    <xf numFmtId="0" fontId="1" fillId="5" borderId="0" xfId="0" applyFont="1" applyFill="1" applyBorder="1" applyAlignment="1" applyProtection="1">
      <alignment horizontal="left"/>
      <protection locked="0"/>
    </xf>
    <xf numFmtId="0" fontId="0" fillId="5" borderId="0" xfId="0" applyFill="1" applyBorder="1" applyAlignment="1" applyProtection="1">
      <alignment horizontal="right" indent="1"/>
      <protection locked="0"/>
    </xf>
    <xf numFmtId="0" fontId="0" fillId="5" borderId="0" xfId="0" applyFill="1" applyAlignment="1" applyProtection="1">
      <alignment horizontal="right" indent="1"/>
      <protection locked="0"/>
    </xf>
    <xf numFmtId="0" fontId="0" fillId="5" borderId="1" xfId="0" applyFill="1" applyBorder="1" applyAlignment="1" applyProtection="1">
      <alignment horizontal="right" indent="1"/>
      <protection locked="0"/>
    </xf>
    <xf numFmtId="0" fontId="1" fillId="6" borderId="0" xfId="0" applyFont="1" applyFill="1" applyBorder="1" applyAlignment="1" applyProtection="1">
      <alignment horizontal="left" indent="1"/>
      <protection locked="0"/>
    </xf>
    <xf numFmtId="0" fontId="0" fillId="6" borderId="0" xfId="0" applyFill="1" applyBorder="1" applyAlignment="1" applyProtection="1">
      <alignment horizontal="right" indent="1"/>
      <protection locked="0"/>
    </xf>
    <xf numFmtId="0" fontId="0" fillId="6" borderId="0" xfId="0" applyFill="1" applyAlignment="1" applyProtection="1">
      <alignment horizontal="right" indent="1"/>
      <protection locked="0"/>
    </xf>
    <xf numFmtId="0" fontId="0" fillId="6" borderId="1" xfId="0" applyFill="1" applyBorder="1" applyAlignment="1" applyProtection="1">
      <alignment horizontal="right" indent="1"/>
      <protection locked="0"/>
    </xf>
    <xf numFmtId="0" fontId="1" fillId="2" borderId="0" xfId="0" applyFont="1" applyFill="1" applyBorder="1" applyAlignment="1" applyProtection="1">
      <alignment horizontal="center" wrapText="1"/>
      <protection locked="0"/>
    </xf>
    <xf numFmtId="0" fontId="16" fillId="2" borderId="8" xfId="0" applyFont="1" applyFill="1" applyBorder="1" applyAlignment="1" applyProtection="1">
      <alignment horizontal="center"/>
      <protection locked="0"/>
    </xf>
    <xf numFmtId="0" fontId="0" fillId="2" borderId="8" xfId="0" applyFill="1" applyBorder="1" applyProtection="1">
      <protection locked="0"/>
    </xf>
    <xf numFmtId="0" fontId="0" fillId="0" borderId="0" xfId="0" applyAlignment="1" applyProtection="1">
      <alignment horizontal="center"/>
      <protection locked="0"/>
    </xf>
    <xf numFmtId="0" fontId="0" fillId="3" borderId="8" xfId="0" applyFill="1" applyBorder="1" applyProtection="1">
      <protection locked="0"/>
    </xf>
    <xf numFmtId="0" fontId="0" fillId="3" borderId="18" xfId="0" applyFill="1" applyBorder="1" applyProtection="1">
      <protection locked="0"/>
    </xf>
    <xf numFmtId="0" fontId="1" fillId="0" borderId="0" xfId="0" applyFont="1" applyAlignment="1" applyProtection="1">
      <alignment horizontal="center"/>
      <protection locked="0"/>
    </xf>
    <xf numFmtId="0" fontId="0" fillId="3" borderId="18" xfId="0" applyFill="1" applyBorder="1" applyAlignment="1" applyProtection="1">
      <alignment horizontal="right" indent="1"/>
      <protection locked="0"/>
    </xf>
    <xf numFmtId="0" fontId="0" fillId="3" borderId="20" xfId="0" applyFill="1" applyBorder="1" applyProtection="1">
      <protection locked="0"/>
    </xf>
    <xf numFmtId="0" fontId="0" fillId="2" borderId="0" xfId="0" applyFill="1" applyBorder="1" applyAlignment="1" applyProtection="1">
      <protection locked="0"/>
    </xf>
    <xf numFmtId="0" fontId="0" fillId="2" borderId="0" xfId="0" applyFill="1" applyAlignment="1" applyProtection="1">
      <protection locked="0"/>
    </xf>
    <xf numFmtId="0" fontId="3" fillId="4" borderId="0" xfId="0" applyFont="1" applyFill="1" applyProtection="1"/>
    <xf numFmtId="0" fontId="3" fillId="3" borderId="0" xfId="0" applyFont="1" applyFill="1" applyProtection="1"/>
    <xf numFmtId="0" fontId="3" fillId="11" borderId="0" xfId="0" applyFont="1" applyFill="1" applyProtection="1"/>
    <xf numFmtId="0" fontId="4" fillId="3" borderId="0" xfId="0" applyFont="1" applyFill="1" applyBorder="1" applyProtection="1"/>
    <xf numFmtId="0" fontId="4" fillId="3" borderId="0" xfId="0" applyFont="1" applyFill="1" applyBorder="1" applyAlignment="1" applyProtection="1">
      <alignment horizontal="center"/>
    </xf>
    <xf numFmtId="0" fontId="4" fillId="3" borderId="0" xfId="0" applyFont="1" applyFill="1" applyProtection="1"/>
    <xf numFmtId="0" fontId="1" fillId="3" borderId="0" xfId="0" applyFont="1" applyFill="1" applyProtection="1"/>
    <xf numFmtId="0" fontId="21" fillId="2" borderId="0" xfId="0" applyFont="1" applyFill="1" applyAlignment="1" applyProtection="1">
      <alignment horizontal="left" vertical="center" indent="1"/>
    </xf>
    <xf numFmtId="0" fontId="15" fillId="3" borderId="0" xfId="0" applyFont="1" applyFill="1" applyAlignment="1" applyProtection="1">
      <alignment vertical="center"/>
    </xf>
    <xf numFmtId="0" fontId="15" fillId="3" borderId="0" xfId="0" applyFont="1" applyFill="1" applyAlignment="1" applyProtection="1">
      <alignment horizontal="left" vertical="center" indent="1"/>
    </xf>
    <xf numFmtId="0" fontId="17" fillId="3" borderId="0" xfId="0" applyFont="1" applyFill="1" applyAlignment="1" applyProtection="1">
      <alignment horizontal="left" vertical="center" indent="1"/>
    </xf>
    <xf numFmtId="0" fontId="15" fillId="2" borderId="0" xfId="0" applyFont="1" applyFill="1" applyAlignment="1" applyProtection="1">
      <alignment horizontal="left" vertical="center" indent="1"/>
    </xf>
    <xf numFmtId="0" fontId="4" fillId="2" borderId="0" xfId="0" applyFont="1" applyFill="1" applyProtection="1"/>
    <xf numFmtId="0" fontId="4" fillId="2" borderId="0" xfId="0" applyFont="1" applyFill="1" applyAlignment="1" applyProtection="1">
      <alignment horizontal="center"/>
    </xf>
    <xf numFmtId="0" fontId="4" fillId="3" borderId="0" xfId="0" applyFont="1" applyFill="1" applyAlignment="1" applyProtection="1">
      <alignment horizontal="center"/>
    </xf>
    <xf numFmtId="0" fontId="0" fillId="2" borderId="0" xfId="0" applyFill="1" applyAlignment="1" applyProtection="1">
      <alignment horizontal="center"/>
    </xf>
    <xf numFmtId="0" fontId="0" fillId="3" borderId="0" xfId="0" applyFill="1" applyAlignment="1" applyProtection="1">
      <alignment horizontal="center"/>
    </xf>
    <xf numFmtId="0" fontId="0" fillId="5" borderId="0" xfId="0" applyFill="1" applyBorder="1" applyAlignment="1" applyProtection="1">
      <alignment horizontal="right" indent="1"/>
    </xf>
    <xf numFmtId="0" fontId="0" fillId="3" borderId="0" xfId="0" applyFill="1" applyBorder="1" applyAlignment="1" applyProtection="1">
      <alignment horizontal="right" indent="1"/>
    </xf>
    <xf numFmtId="0" fontId="0" fillId="3" borderId="0" xfId="0" applyFill="1" applyBorder="1" applyAlignment="1" applyProtection="1">
      <alignment horizontal="center"/>
    </xf>
    <xf numFmtId="0" fontId="5" fillId="3" borderId="0" xfId="0" applyFont="1" applyFill="1" applyBorder="1" applyProtection="1"/>
    <xf numFmtId="0" fontId="18" fillId="2" borderId="0" xfId="0" applyFont="1" applyFill="1" applyProtection="1"/>
    <xf numFmtId="0" fontId="7" fillId="2" borderId="0" xfId="0" applyFont="1" applyFill="1" applyAlignment="1" applyProtection="1">
      <alignment horizontal="center"/>
    </xf>
    <xf numFmtId="0" fontId="1" fillId="2" borderId="0" xfId="0" applyFont="1" applyFill="1" applyAlignment="1" applyProtection="1">
      <alignment horizontal="center"/>
    </xf>
    <xf numFmtId="0" fontId="0" fillId="2" borderId="0" xfId="0" applyFill="1" applyAlignment="1" applyProtection="1">
      <alignment horizontal="right" indent="1"/>
    </xf>
    <xf numFmtId="0" fontId="0" fillId="5" borderId="8" xfId="0" applyFill="1" applyBorder="1" applyAlignment="1" applyProtection="1">
      <alignment horizontal="right" indent="1"/>
    </xf>
    <xf numFmtId="0" fontId="0" fillId="3" borderId="8" xfId="0" applyFill="1" applyBorder="1" applyAlignment="1" applyProtection="1">
      <alignment horizontal="right" indent="1"/>
    </xf>
    <xf numFmtId="0" fontId="1" fillId="2" borderId="0" xfId="0" applyFont="1" applyFill="1" applyBorder="1" applyAlignment="1" applyProtection="1">
      <alignment horizontal="center"/>
    </xf>
    <xf numFmtId="0" fontId="0" fillId="2" borderId="0" xfId="0" applyFill="1" applyBorder="1" applyAlignment="1" applyProtection="1">
      <alignment horizontal="right" indent="1"/>
    </xf>
    <xf numFmtId="0" fontId="0" fillId="0" borderId="0" xfId="0" applyFill="1" applyAlignment="1" applyProtection="1">
      <alignment horizontal="right" indent="1"/>
    </xf>
    <xf numFmtId="0" fontId="0" fillId="0" borderId="0" xfId="0" applyFont="1" applyFill="1" applyBorder="1" applyAlignment="1" applyProtection="1">
      <alignment horizontal="right" vertical="center" indent="1"/>
    </xf>
    <xf numFmtId="0" fontId="0" fillId="5" borderId="0" xfId="0" applyFont="1" applyFill="1" applyBorder="1" applyAlignment="1" applyProtection="1">
      <alignment horizontal="right" vertical="center" indent="1"/>
    </xf>
    <xf numFmtId="0" fontId="0" fillId="5" borderId="8" xfId="0" applyFont="1" applyFill="1" applyBorder="1" applyAlignment="1" applyProtection="1">
      <alignment horizontal="right" vertical="center" indent="1"/>
    </xf>
    <xf numFmtId="0" fontId="0" fillId="3" borderId="18" xfId="0" applyFont="1" applyFill="1" applyBorder="1" applyAlignment="1" applyProtection="1">
      <alignment horizontal="right" vertical="center" indent="1"/>
    </xf>
    <xf numFmtId="0" fontId="1" fillId="0" borderId="0" xfId="0" applyFont="1" applyAlignment="1" applyProtection="1">
      <alignment horizontal="center"/>
    </xf>
    <xf numFmtId="0" fontId="0" fillId="0" borderId="0" xfId="0" applyAlignment="1" applyProtection="1">
      <alignment horizontal="right" indent="1"/>
    </xf>
    <xf numFmtId="0" fontId="0" fillId="0" borderId="0" xfId="0" applyBorder="1" applyAlignment="1" applyProtection="1">
      <alignment horizontal="right" indent="1"/>
    </xf>
    <xf numFmtId="0" fontId="0" fillId="14" borderId="0" xfId="0" applyFill="1" applyBorder="1" applyAlignment="1" applyProtection="1">
      <alignment horizontal="right" indent="1"/>
    </xf>
    <xf numFmtId="0" fontId="0" fillId="14" borderId="8" xfId="0" applyFill="1" applyBorder="1" applyAlignment="1" applyProtection="1">
      <alignment horizontal="right" indent="1"/>
    </xf>
    <xf numFmtId="0" fontId="1" fillId="2" borderId="0" xfId="0" applyFont="1" applyFill="1" applyAlignment="1" applyProtection="1">
      <alignment horizontal="right" indent="1"/>
    </xf>
    <xf numFmtId="0" fontId="0" fillId="15" borderId="0" xfId="0" applyFill="1" applyAlignment="1" applyProtection="1">
      <alignment horizontal="right" indent="1"/>
    </xf>
    <xf numFmtId="0" fontId="0" fillId="15" borderId="8" xfId="0" applyFill="1" applyBorder="1" applyAlignment="1" applyProtection="1">
      <alignment horizontal="right" indent="1"/>
    </xf>
    <xf numFmtId="0" fontId="1" fillId="0" borderId="0" xfId="0" applyFont="1" applyFill="1" applyBorder="1" applyAlignment="1" applyProtection="1">
      <alignment horizontal="left" indent="1"/>
      <protection locked="0"/>
    </xf>
    <xf numFmtId="0" fontId="8" fillId="3" borderId="0" xfId="0" applyFont="1" applyFill="1" applyBorder="1" applyAlignment="1" applyProtection="1">
      <alignment horizontal="left" vertical="center" indent="1"/>
    </xf>
    <xf numFmtId="0" fontId="9" fillId="3" borderId="0" xfId="0" applyFont="1" applyFill="1" applyBorder="1" applyAlignment="1" applyProtection="1">
      <alignment horizontal="left" indent="1"/>
    </xf>
    <xf numFmtId="0" fontId="10" fillId="3" borderId="0" xfId="0" applyFont="1" applyFill="1" applyBorder="1" applyAlignment="1" applyProtection="1">
      <alignment horizontal="left" indent="1"/>
    </xf>
    <xf numFmtId="0" fontId="3" fillId="3" borderId="0" xfId="0" applyFont="1" applyFill="1" applyBorder="1" applyAlignment="1" applyProtection="1">
      <alignment horizontal="left" indent="1"/>
    </xf>
    <xf numFmtId="0" fontId="3" fillId="3" borderId="0" xfId="0" applyFont="1" applyFill="1" applyBorder="1" applyProtection="1"/>
    <xf numFmtId="0" fontId="0" fillId="3" borderId="0" xfId="0" applyFont="1" applyFill="1" applyBorder="1" applyAlignment="1" applyProtection="1">
      <alignment horizontal="right" vertical="center" indent="2"/>
    </xf>
    <xf numFmtId="0" fontId="0" fillId="3" borderId="0" xfId="0" applyFill="1" applyBorder="1" applyAlignment="1" applyProtection="1">
      <alignment horizontal="center" vertical="center"/>
    </xf>
    <xf numFmtId="0" fontId="1" fillId="3" borderId="0" xfId="0" applyFont="1" applyFill="1" applyBorder="1" applyProtection="1"/>
    <xf numFmtId="0" fontId="0" fillId="3" borderId="1" xfId="0" applyFill="1" applyBorder="1" applyAlignment="1" applyProtection="1">
      <alignment horizontal="center"/>
    </xf>
    <xf numFmtId="0" fontId="7" fillId="0" borderId="13" xfId="0" applyFont="1" applyFill="1" applyBorder="1" applyAlignment="1" applyProtection="1">
      <alignment horizontal="center"/>
    </xf>
    <xf numFmtId="0" fontId="7" fillId="0" borderId="14" xfId="0" applyFont="1" applyFill="1" applyBorder="1" applyAlignment="1" applyProtection="1">
      <alignment horizontal="center"/>
    </xf>
    <xf numFmtId="0" fontId="1" fillId="17" borderId="12" xfId="0" applyFont="1" applyFill="1" applyBorder="1" applyAlignment="1" applyProtection="1">
      <alignment horizontal="left" indent="1"/>
    </xf>
    <xf numFmtId="164" fontId="0" fillId="3" borderId="0" xfId="0" applyNumberFormat="1" applyFill="1" applyProtection="1"/>
    <xf numFmtId="9" fontId="0" fillId="3" borderId="0" xfId="0" applyNumberFormat="1" applyFill="1" applyProtection="1"/>
    <xf numFmtId="0" fontId="1" fillId="18" borderId="10" xfId="0" applyFont="1" applyFill="1" applyBorder="1" applyAlignment="1" applyProtection="1">
      <alignment horizontal="left" indent="1"/>
    </xf>
    <xf numFmtId="166" fontId="0" fillId="3" borderId="0" xfId="0" applyNumberFormat="1" applyFill="1" applyProtection="1"/>
    <xf numFmtId="2" fontId="0" fillId="3" borderId="0" xfId="0" applyNumberFormat="1" applyFill="1" applyProtection="1"/>
    <xf numFmtId="0" fontId="1" fillId="8" borderId="10" xfId="0" applyFont="1" applyFill="1" applyBorder="1" applyAlignment="1" applyProtection="1">
      <alignment horizontal="left" indent="1"/>
    </xf>
    <xf numFmtId="165" fontId="0" fillId="3" borderId="0" xfId="0" applyNumberFormat="1" applyFill="1" applyProtection="1"/>
    <xf numFmtId="1" fontId="0" fillId="3" borderId="0" xfId="0" applyNumberFormat="1" applyFill="1" applyProtection="1"/>
    <xf numFmtId="0" fontId="1" fillId="10" borderId="10" xfId="0" applyFont="1" applyFill="1" applyBorder="1" applyAlignment="1" applyProtection="1">
      <alignment horizontal="left" indent="1"/>
    </xf>
    <xf numFmtId="2" fontId="0" fillId="3" borderId="0" xfId="0" applyNumberFormat="1" applyFill="1" applyBorder="1" applyProtection="1"/>
    <xf numFmtId="0" fontId="1" fillId="7" borderId="10" xfId="0" applyFont="1" applyFill="1" applyBorder="1" applyAlignment="1" applyProtection="1">
      <alignment horizontal="left" indent="1"/>
    </xf>
    <xf numFmtId="2" fontId="1" fillId="3" borderId="0" xfId="0" applyNumberFormat="1" applyFont="1" applyFill="1" applyProtection="1"/>
    <xf numFmtId="1" fontId="1" fillId="3" borderId="0" xfId="0" applyNumberFormat="1" applyFont="1" applyFill="1" applyProtection="1"/>
    <xf numFmtId="1" fontId="0" fillId="3" borderId="0" xfId="0" applyNumberFormat="1" applyFill="1" applyBorder="1" applyProtection="1"/>
    <xf numFmtId="0" fontId="0" fillId="3" borderId="0" xfId="0" applyFill="1" applyBorder="1" applyAlignment="1" applyProtection="1">
      <alignment wrapText="1"/>
    </xf>
    <xf numFmtId="0" fontId="0" fillId="9" borderId="5" xfId="0" applyFill="1" applyBorder="1" applyAlignment="1" applyProtection="1">
      <alignment horizontal="center"/>
      <protection locked="0"/>
    </xf>
    <xf numFmtId="0" fontId="0" fillId="9" borderId="4" xfId="0" applyFill="1" applyBorder="1" applyAlignment="1" applyProtection="1">
      <alignment horizontal="center"/>
      <protection locked="0"/>
    </xf>
    <xf numFmtId="164" fontId="12" fillId="0" borderId="5" xfId="0" applyNumberFormat="1" applyFont="1" applyFill="1" applyBorder="1" applyAlignment="1" applyProtection="1">
      <alignment horizontal="center"/>
      <protection locked="0"/>
    </xf>
    <xf numFmtId="164" fontId="12" fillId="0" borderId="4" xfId="0" applyNumberFormat="1" applyFont="1" applyFill="1" applyBorder="1" applyAlignment="1" applyProtection="1">
      <alignment horizontal="center"/>
      <protection locked="0"/>
    </xf>
    <xf numFmtId="9" fontId="12" fillId="0" borderId="5" xfId="0" applyNumberFormat="1" applyFont="1" applyFill="1" applyBorder="1" applyAlignment="1" applyProtection="1">
      <alignment horizontal="center"/>
      <protection locked="0"/>
    </xf>
    <xf numFmtId="9" fontId="12" fillId="0" borderId="4" xfId="0" applyNumberFormat="1" applyFont="1" applyFill="1" applyBorder="1" applyAlignment="1" applyProtection="1">
      <alignment horizontal="center"/>
      <protection locked="0"/>
    </xf>
    <xf numFmtId="0" fontId="12" fillId="9" borderId="5" xfId="0" applyFont="1" applyFill="1" applyBorder="1" applyAlignment="1" applyProtection="1">
      <alignment horizontal="center"/>
      <protection locked="0"/>
    </xf>
    <xf numFmtId="0" fontId="12" fillId="9" borderId="4" xfId="0" applyFont="1" applyFill="1" applyBorder="1" applyAlignment="1" applyProtection="1">
      <alignment horizontal="center"/>
      <protection locked="0"/>
    </xf>
    <xf numFmtId="0" fontId="12" fillId="0" borderId="5" xfId="0" applyFont="1" applyFill="1" applyBorder="1" applyAlignment="1" applyProtection="1">
      <alignment horizontal="center"/>
      <protection locked="0"/>
    </xf>
    <xf numFmtId="0" fontId="12" fillId="0" borderId="4" xfId="0" applyFont="1" applyFill="1" applyBorder="1" applyAlignment="1" applyProtection="1">
      <alignment horizontal="center"/>
      <protection locked="0"/>
    </xf>
    <xf numFmtId="2" fontId="12" fillId="0" borderId="5" xfId="0" applyNumberFormat="1" applyFont="1" applyFill="1" applyBorder="1" applyAlignment="1" applyProtection="1">
      <alignment horizontal="center"/>
      <protection locked="0"/>
    </xf>
    <xf numFmtId="2" fontId="12" fillId="0" borderId="4" xfId="0" applyNumberFormat="1" applyFont="1" applyFill="1" applyBorder="1" applyAlignment="1" applyProtection="1">
      <alignment horizontal="center"/>
      <protection locked="0"/>
    </xf>
    <xf numFmtId="165" fontId="12" fillId="0" borderId="5" xfId="0" applyNumberFormat="1" applyFont="1" applyFill="1" applyBorder="1" applyAlignment="1" applyProtection="1">
      <alignment horizontal="center"/>
      <protection locked="0"/>
    </xf>
    <xf numFmtId="165" fontId="12" fillId="0" borderId="4" xfId="0" applyNumberFormat="1" applyFont="1" applyFill="1" applyBorder="1" applyAlignment="1" applyProtection="1">
      <alignment horizontal="center"/>
      <protection locked="0"/>
    </xf>
    <xf numFmtId="1" fontId="12" fillId="0" borderId="5" xfId="0" applyNumberFormat="1" applyFont="1" applyFill="1" applyBorder="1" applyAlignment="1" applyProtection="1">
      <alignment horizontal="center"/>
      <protection locked="0"/>
    </xf>
    <xf numFmtId="1" fontId="12" fillId="0" borderId="4" xfId="0" applyNumberFormat="1" applyFont="1" applyFill="1" applyBorder="1" applyAlignment="1" applyProtection="1">
      <alignment horizontal="center"/>
      <protection locked="0"/>
    </xf>
    <xf numFmtId="2" fontId="12" fillId="0" borderId="0" xfId="0" applyNumberFormat="1" applyFont="1" applyFill="1" applyBorder="1" applyAlignment="1" applyProtection="1">
      <alignment horizontal="center"/>
      <protection locked="0"/>
    </xf>
    <xf numFmtId="0" fontId="12" fillId="0" borderId="0" xfId="0" applyFont="1" applyFill="1" applyBorder="1" applyAlignment="1" applyProtection="1">
      <alignment horizontal="center"/>
      <protection locked="0"/>
    </xf>
    <xf numFmtId="164" fontId="26" fillId="0" borderId="5" xfId="0" applyNumberFormat="1" applyFont="1" applyFill="1" applyBorder="1" applyAlignment="1" applyProtection="1">
      <alignment horizontal="center"/>
      <protection locked="0"/>
    </xf>
    <xf numFmtId="2" fontId="26" fillId="0" borderId="4" xfId="0" applyNumberFormat="1" applyFont="1" applyFill="1" applyBorder="1" applyAlignment="1" applyProtection="1">
      <alignment horizontal="center"/>
      <protection locked="0"/>
    </xf>
    <xf numFmtId="1" fontId="26" fillId="0" borderId="5" xfId="0" applyNumberFormat="1" applyFont="1" applyFill="1" applyBorder="1" applyAlignment="1" applyProtection="1">
      <alignment horizontal="center"/>
      <protection locked="0"/>
    </xf>
    <xf numFmtId="1" fontId="26" fillId="0" borderId="4" xfId="0" applyNumberFormat="1" applyFont="1" applyFill="1" applyBorder="1" applyAlignment="1" applyProtection="1">
      <alignment horizontal="center"/>
      <protection locked="0"/>
    </xf>
    <xf numFmtId="1" fontId="12" fillId="0" borderId="3" xfId="0" applyNumberFormat="1" applyFont="1" applyFill="1" applyBorder="1" applyAlignment="1" applyProtection="1">
      <alignment horizontal="center"/>
      <protection locked="0"/>
    </xf>
    <xf numFmtId="1" fontId="12" fillId="0" borderId="2" xfId="0" applyNumberFormat="1" applyFont="1" applyFill="1" applyBorder="1" applyAlignment="1" applyProtection="1">
      <alignment horizontal="center"/>
      <protection locked="0"/>
    </xf>
    <xf numFmtId="0" fontId="26" fillId="3" borderId="0" xfId="0" applyFont="1" applyFill="1" applyBorder="1" applyAlignment="1" applyProtection="1">
      <alignment horizontal="center" vertical="center"/>
    </xf>
    <xf numFmtId="0" fontId="12" fillId="3" borderId="0" xfId="0" applyFont="1" applyFill="1" applyBorder="1" applyAlignment="1" applyProtection="1">
      <alignment horizontal="center" vertical="center"/>
    </xf>
    <xf numFmtId="0" fontId="12" fillId="3" borderId="1" xfId="0" applyFont="1" applyFill="1" applyBorder="1" applyAlignment="1" applyProtection="1">
      <alignment horizontal="center" vertical="center"/>
    </xf>
    <xf numFmtId="167" fontId="12" fillId="3" borderId="0" xfId="0" applyNumberFormat="1" applyFont="1" applyFill="1" applyBorder="1" applyAlignment="1" applyProtection="1">
      <alignment horizontal="center" vertical="center"/>
    </xf>
    <xf numFmtId="0" fontId="0" fillId="3" borderId="5" xfId="0" applyFont="1" applyFill="1" applyBorder="1" applyAlignment="1" applyProtection="1">
      <alignment horizontal="left" vertical="center" wrapText="1"/>
    </xf>
    <xf numFmtId="0" fontId="0" fillId="2" borderId="0" xfId="0" applyFill="1" applyAlignment="1" applyProtection="1">
      <alignment horizontal="center"/>
      <protection locked="0"/>
    </xf>
    <xf numFmtId="0" fontId="11" fillId="4" borderId="0" xfId="0" applyFont="1" applyFill="1" applyAlignment="1" applyProtection="1">
      <alignment horizontal="center" vertical="center"/>
    </xf>
    <xf numFmtId="0" fontId="1" fillId="20" borderId="10" xfId="0" applyFont="1" applyFill="1" applyBorder="1" applyAlignment="1" applyProtection="1">
      <alignment vertical="center" wrapText="1"/>
    </xf>
    <xf numFmtId="0" fontId="0" fillId="21" borderId="10" xfId="0" applyFont="1" applyFill="1" applyBorder="1" applyAlignment="1" applyProtection="1">
      <alignment horizontal="right" indent="1"/>
    </xf>
    <xf numFmtId="1" fontId="0" fillId="0" borderId="0" xfId="0" applyNumberFormat="1" applyFill="1" applyBorder="1" applyAlignment="1" applyProtection="1">
      <alignment horizontal="center"/>
    </xf>
    <xf numFmtId="1" fontId="12" fillId="0" borderId="0" xfId="0" applyNumberFormat="1" applyFont="1" applyFill="1" applyBorder="1" applyAlignment="1" applyProtection="1">
      <alignment horizontal="center"/>
    </xf>
    <xf numFmtId="0" fontId="12" fillId="0" borderId="0" xfId="0" applyFont="1" applyFill="1" applyBorder="1" applyAlignment="1" applyProtection="1">
      <alignment horizontal="center"/>
    </xf>
    <xf numFmtId="1" fontId="12" fillId="0" borderId="5" xfId="0" applyNumberFormat="1" applyFont="1" applyFill="1" applyBorder="1" applyAlignment="1" applyProtection="1">
      <alignment horizontal="center"/>
    </xf>
    <xf numFmtId="0" fontId="12" fillId="0" borderId="5" xfId="0" applyFont="1" applyFill="1" applyBorder="1" applyAlignment="1" applyProtection="1">
      <alignment horizontal="center"/>
    </xf>
    <xf numFmtId="0" fontId="12" fillId="0" borderId="3" xfId="0" applyFont="1" applyFill="1" applyBorder="1" applyAlignment="1" applyProtection="1">
      <alignment horizontal="center"/>
    </xf>
    <xf numFmtId="0" fontId="12" fillId="0" borderId="1" xfId="0" applyFont="1" applyFill="1" applyBorder="1" applyAlignment="1" applyProtection="1">
      <alignment horizontal="center"/>
    </xf>
    <xf numFmtId="1" fontId="0" fillId="0" borderId="5" xfId="0" applyNumberFormat="1" applyFill="1" applyBorder="1" applyAlignment="1" applyProtection="1">
      <alignment horizontal="center"/>
    </xf>
    <xf numFmtId="0" fontId="1" fillId="19" borderId="7" xfId="0" applyFont="1" applyFill="1" applyBorder="1" applyProtection="1"/>
    <xf numFmtId="0" fontId="0" fillId="0" borderId="0" xfId="0" applyFill="1" applyBorder="1" applyAlignment="1" applyProtection="1">
      <alignment horizontal="right" indent="1"/>
    </xf>
    <xf numFmtId="0" fontId="0" fillId="0" borderId="1" xfId="0" applyFill="1" applyBorder="1" applyAlignment="1" applyProtection="1">
      <alignment horizontal="right" indent="1"/>
    </xf>
    <xf numFmtId="0" fontId="1" fillId="2" borderId="8" xfId="0" applyFont="1" applyFill="1" applyBorder="1" applyProtection="1"/>
    <xf numFmtId="1" fontId="12" fillId="0" borderId="0" xfId="0" applyNumberFormat="1" applyFont="1" applyFill="1" applyAlignment="1" applyProtection="1">
      <alignment horizontal="center"/>
      <protection locked="0"/>
    </xf>
    <xf numFmtId="1" fontId="12" fillId="0" borderId="0" xfId="0" applyNumberFormat="1" applyFont="1" applyFill="1" applyBorder="1" applyAlignment="1" applyProtection="1">
      <alignment horizontal="center"/>
      <protection locked="0"/>
    </xf>
    <xf numFmtId="1" fontId="12" fillId="0" borderId="1" xfId="0" applyNumberFormat="1" applyFont="1" applyFill="1" applyBorder="1" applyAlignment="1" applyProtection="1">
      <alignment horizontal="center"/>
      <protection locked="0"/>
    </xf>
    <xf numFmtId="0" fontId="12" fillId="0" borderId="0" xfId="0" applyFont="1" applyFill="1" applyAlignment="1" applyProtection="1">
      <alignment horizontal="center"/>
      <protection locked="0"/>
    </xf>
    <xf numFmtId="0" fontId="12" fillId="0" borderId="1" xfId="0" applyFont="1" applyFill="1" applyBorder="1" applyAlignment="1" applyProtection="1">
      <alignment horizontal="center"/>
      <protection locked="0"/>
    </xf>
    <xf numFmtId="0" fontId="12" fillId="9" borderId="9" xfId="0" applyFont="1" applyFill="1" applyBorder="1" applyAlignment="1" applyProtection="1">
      <alignment horizontal="center"/>
      <protection locked="0"/>
    </xf>
    <xf numFmtId="10" fontId="12" fillId="0" borderId="0" xfId="0" applyNumberFormat="1" applyFont="1" applyFill="1" applyAlignment="1" applyProtection="1">
      <alignment horizontal="center"/>
      <protection locked="0"/>
    </xf>
    <xf numFmtId="0" fontId="12" fillId="0" borderId="0" xfId="0" applyFont="1" applyFill="1" applyBorder="1" applyAlignment="1" applyProtection="1">
      <alignment horizontal="right" indent="1"/>
      <protection locked="0"/>
    </xf>
    <xf numFmtId="165" fontId="12" fillId="5" borderId="0" xfId="0" applyNumberFormat="1" applyFont="1" applyFill="1" applyBorder="1" applyAlignment="1" applyProtection="1">
      <alignment horizontal="center"/>
      <protection locked="0"/>
    </xf>
    <xf numFmtId="165" fontId="12" fillId="5" borderId="8" xfId="0" applyNumberFormat="1" applyFont="1" applyFill="1" applyBorder="1" applyAlignment="1" applyProtection="1">
      <alignment horizontal="center"/>
      <protection locked="0"/>
    </xf>
    <xf numFmtId="165" fontId="12" fillId="3" borderId="8" xfId="0" applyNumberFormat="1" applyFont="1" applyFill="1" applyBorder="1" applyAlignment="1" applyProtection="1">
      <alignment horizontal="center"/>
      <protection locked="0"/>
    </xf>
    <xf numFmtId="0" fontId="12" fillId="2" borderId="0" xfId="0" applyFont="1" applyFill="1" applyBorder="1" applyAlignment="1" applyProtection="1">
      <alignment horizontal="center"/>
      <protection locked="0"/>
    </xf>
    <xf numFmtId="0" fontId="12" fillId="0" borderId="0" xfId="0" applyFont="1" applyBorder="1" applyAlignment="1" applyProtection="1">
      <alignment horizontal="center"/>
      <protection locked="0"/>
    </xf>
    <xf numFmtId="0" fontId="12" fillId="5" borderId="8" xfId="0" applyFont="1" applyFill="1" applyBorder="1" applyAlignment="1" applyProtection="1">
      <alignment horizontal="center"/>
      <protection locked="0"/>
    </xf>
    <xf numFmtId="0" fontId="12" fillId="3" borderId="8" xfId="0" applyFont="1" applyFill="1" applyBorder="1" applyAlignment="1" applyProtection="1">
      <alignment horizontal="center"/>
      <protection locked="0"/>
    </xf>
    <xf numFmtId="0" fontId="12" fillId="2" borderId="0" xfId="0" applyFont="1" applyFill="1" applyAlignment="1" applyProtection="1">
      <alignment horizontal="center"/>
      <protection locked="0"/>
    </xf>
    <xf numFmtId="0" fontId="30" fillId="0" borderId="0" xfId="0" applyFont="1" applyFill="1" applyBorder="1" applyAlignment="1" applyProtection="1">
      <alignment horizontal="center"/>
      <protection locked="0"/>
    </xf>
    <xf numFmtId="0" fontId="31" fillId="0" borderId="0" xfId="0" applyFont="1" applyFill="1" applyBorder="1" applyAlignment="1" applyProtection="1">
      <alignment horizontal="center"/>
      <protection locked="0"/>
    </xf>
    <xf numFmtId="0" fontId="30" fillId="5" borderId="0" xfId="0" applyFont="1" applyFill="1" applyBorder="1" applyAlignment="1" applyProtection="1">
      <alignment horizontal="center"/>
      <protection locked="0"/>
    </xf>
    <xf numFmtId="0" fontId="30" fillId="5" borderId="8" xfId="0" applyFont="1" applyFill="1" applyBorder="1" applyAlignment="1" applyProtection="1">
      <alignment horizontal="center"/>
      <protection locked="0"/>
    </xf>
    <xf numFmtId="0" fontId="30" fillId="3" borderId="18" xfId="0" applyFont="1" applyFill="1" applyBorder="1" applyAlignment="1" applyProtection="1">
      <alignment horizontal="center"/>
      <protection locked="0"/>
    </xf>
    <xf numFmtId="0" fontId="12" fillId="0" borderId="0" xfId="0" applyFont="1" applyAlignment="1" applyProtection="1">
      <alignment horizontal="center"/>
      <protection locked="0"/>
    </xf>
    <xf numFmtId="0" fontId="12" fillId="14" borderId="0" xfId="0" applyFont="1" applyFill="1" applyBorder="1" applyAlignment="1" applyProtection="1">
      <alignment horizontal="center"/>
      <protection locked="0"/>
    </xf>
    <xf numFmtId="0" fontId="12" fillId="14" borderId="8" xfId="0" applyFont="1" applyFill="1" applyBorder="1" applyAlignment="1" applyProtection="1">
      <alignment horizontal="center"/>
      <protection locked="0"/>
    </xf>
    <xf numFmtId="0" fontId="12" fillId="15" borderId="0" xfId="0" applyFont="1" applyFill="1" applyAlignment="1" applyProtection="1">
      <alignment horizontal="center"/>
      <protection locked="0"/>
    </xf>
    <xf numFmtId="0" fontId="12" fillId="15" borderId="8" xfId="0" applyFont="1" applyFill="1" applyBorder="1" applyAlignment="1" applyProtection="1">
      <alignment horizontal="center"/>
      <protection locked="0"/>
    </xf>
    <xf numFmtId="0" fontId="12" fillId="3" borderId="18" xfId="0" applyFont="1" applyFill="1" applyBorder="1" applyAlignment="1" applyProtection="1">
      <alignment horizontal="center"/>
      <protection locked="0"/>
    </xf>
    <xf numFmtId="0" fontId="12" fillId="0" borderId="0" xfId="0" applyFont="1" applyAlignment="1" applyProtection="1">
      <alignment horizontal="right" indent="1"/>
      <protection locked="0"/>
    </xf>
    <xf numFmtId="0" fontId="12" fillId="2" borderId="0" xfId="0" applyFont="1" applyFill="1" applyAlignment="1" applyProtection="1">
      <alignment horizontal="left"/>
      <protection locked="0"/>
    </xf>
    <xf numFmtId="0" fontId="12" fillId="9" borderId="0" xfId="0" applyFont="1" applyFill="1" applyBorder="1" applyAlignment="1" applyProtection="1">
      <alignment horizontal="center"/>
      <protection locked="0"/>
    </xf>
    <xf numFmtId="0" fontId="12" fillId="9" borderId="0" xfId="0" applyFont="1" applyFill="1" applyProtection="1">
      <protection locked="0"/>
    </xf>
    <xf numFmtId="0" fontId="12" fillId="9" borderId="5" xfId="0" applyFont="1" applyFill="1" applyBorder="1" applyProtection="1">
      <protection locked="0"/>
    </xf>
    <xf numFmtId="0" fontId="12" fillId="9" borderId="4" xfId="0" applyFont="1" applyFill="1" applyBorder="1" applyProtection="1">
      <protection locked="0"/>
    </xf>
    <xf numFmtId="164" fontId="12" fillId="0" borderId="0" xfId="0" applyNumberFormat="1" applyFont="1" applyFill="1" applyBorder="1" applyAlignment="1" applyProtection="1">
      <alignment horizontal="center"/>
      <protection locked="0"/>
    </xf>
    <xf numFmtId="164" fontId="12" fillId="0" borderId="0" xfId="0" applyNumberFormat="1" applyFont="1" applyFill="1" applyProtection="1">
      <protection locked="0"/>
    </xf>
    <xf numFmtId="164" fontId="12" fillId="0" borderId="5" xfId="0" applyNumberFormat="1" applyFont="1" applyFill="1" applyBorder="1" applyProtection="1">
      <protection locked="0"/>
    </xf>
    <xf numFmtId="164" fontId="12" fillId="0" borderId="4" xfId="0" applyNumberFormat="1" applyFont="1" applyFill="1" applyBorder="1" applyProtection="1">
      <protection locked="0"/>
    </xf>
    <xf numFmtId="9" fontId="12" fillId="0" borderId="0" xfId="0" applyNumberFormat="1" applyFont="1" applyFill="1" applyBorder="1" applyAlignment="1" applyProtection="1">
      <alignment horizontal="center"/>
      <protection locked="0"/>
    </xf>
    <xf numFmtId="9" fontId="12" fillId="0" borderId="0" xfId="0" applyNumberFormat="1" applyFont="1" applyFill="1" applyProtection="1">
      <protection locked="0"/>
    </xf>
    <xf numFmtId="9" fontId="12" fillId="0" borderId="5" xfId="0" applyNumberFormat="1" applyFont="1" applyFill="1" applyBorder="1" applyProtection="1">
      <protection locked="0"/>
    </xf>
    <xf numFmtId="9" fontId="12" fillId="0" borderId="4" xfId="0" applyNumberFormat="1" applyFont="1" applyFill="1" applyBorder="1" applyProtection="1">
      <protection locked="0"/>
    </xf>
    <xf numFmtId="0" fontId="12" fillId="0" borderId="0" xfId="0" applyFont="1" applyFill="1" applyProtection="1">
      <protection locked="0"/>
    </xf>
    <xf numFmtId="0" fontId="12" fillId="0" borderId="5" xfId="0" applyFont="1" applyFill="1" applyBorder="1" applyProtection="1">
      <protection locked="0"/>
    </xf>
    <xf numFmtId="0" fontId="12" fillId="0" borderId="4" xfId="0" applyFont="1" applyFill="1" applyBorder="1" applyProtection="1">
      <protection locked="0"/>
    </xf>
    <xf numFmtId="2" fontId="12" fillId="0" borderId="0" xfId="0" applyNumberFormat="1" applyFont="1" applyFill="1" applyProtection="1">
      <protection locked="0"/>
    </xf>
    <xf numFmtId="2" fontId="12" fillId="0" borderId="5" xfId="0" applyNumberFormat="1" applyFont="1" applyFill="1" applyBorder="1" applyProtection="1">
      <protection locked="0"/>
    </xf>
    <xf numFmtId="2" fontId="12" fillId="0" borderId="4" xfId="0" applyNumberFormat="1" applyFont="1" applyFill="1" applyBorder="1" applyProtection="1">
      <protection locked="0"/>
    </xf>
    <xf numFmtId="165" fontId="12" fillId="0" borderId="0" xfId="0" applyNumberFormat="1" applyFont="1" applyFill="1" applyBorder="1" applyAlignment="1" applyProtection="1">
      <alignment horizontal="center"/>
      <protection locked="0"/>
    </xf>
    <xf numFmtId="165" fontId="12" fillId="0" borderId="0" xfId="0" applyNumberFormat="1" applyFont="1" applyFill="1" applyProtection="1">
      <protection locked="0"/>
    </xf>
    <xf numFmtId="165" fontId="12" fillId="0" borderId="5" xfId="0" applyNumberFormat="1" applyFont="1" applyFill="1" applyBorder="1" applyProtection="1">
      <protection locked="0"/>
    </xf>
    <xf numFmtId="165" fontId="12" fillId="0" borderId="4" xfId="0" applyNumberFormat="1" applyFont="1" applyFill="1" applyBorder="1" applyProtection="1">
      <protection locked="0"/>
    </xf>
    <xf numFmtId="1" fontId="12" fillId="0" borderId="0" xfId="0" applyNumberFormat="1" applyFont="1" applyFill="1" applyProtection="1">
      <protection locked="0"/>
    </xf>
    <xf numFmtId="1" fontId="12" fillId="0" borderId="5" xfId="0" applyNumberFormat="1" applyFont="1" applyFill="1" applyBorder="1" applyProtection="1">
      <protection locked="0"/>
    </xf>
    <xf numFmtId="1" fontId="12" fillId="0" borderId="4" xfId="0" applyNumberFormat="1" applyFont="1" applyFill="1" applyBorder="1" applyProtection="1">
      <protection locked="0"/>
    </xf>
    <xf numFmtId="1" fontId="12" fillId="0" borderId="0" xfId="0" applyNumberFormat="1" applyFont="1" applyFill="1" applyBorder="1" applyProtection="1">
      <protection locked="0"/>
    </xf>
    <xf numFmtId="2" fontId="12" fillId="0" borderId="0" xfId="0" applyNumberFormat="1" applyFont="1" applyFill="1" applyBorder="1" applyProtection="1">
      <protection locked="0"/>
    </xf>
    <xf numFmtId="0" fontId="12" fillId="0" borderId="0" xfId="0" applyFont="1" applyFill="1" applyBorder="1" applyProtection="1">
      <protection locked="0"/>
    </xf>
    <xf numFmtId="0" fontId="12" fillId="9" borderId="0" xfId="0" applyFont="1" applyFill="1" applyBorder="1" applyProtection="1">
      <protection locked="0"/>
    </xf>
    <xf numFmtId="2" fontId="26" fillId="0" borderId="5" xfId="0" applyNumberFormat="1" applyFont="1" applyFill="1" applyBorder="1" applyAlignment="1" applyProtection="1">
      <alignment horizontal="center"/>
      <protection locked="0"/>
    </xf>
    <xf numFmtId="2" fontId="26" fillId="0" borderId="0" xfId="0" applyNumberFormat="1" applyFont="1" applyFill="1" applyBorder="1" applyAlignment="1" applyProtection="1">
      <alignment horizontal="center"/>
      <protection locked="0"/>
    </xf>
    <xf numFmtId="2" fontId="26" fillId="0" borderId="0" xfId="0" applyNumberFormat="1" applyFont="1" applyFill="1" applyBorder="1" applyProtection="1">
      <protection locked="0"/>
    </xf>
    <xf numFmtId="2" fontId="26" fillId="0" borderId="5" xfId="0" applyNumberFormat="1" applyFont="1" applyFill="1" applyBorder="1" applyProtection="1">
      <protection locked="0"/>
    </xf>
    <xf numFmtId="2" fontId="26" fillId="0" borderId="4" xfId="0" applyNumberFormat="1" applyFont="1" applyFill="1" applyBorder="1" applyProtection="1">
      <protection locked="0"/>
    </xf>
    <xf numFmtId="1" fontId="26" fillId="0" borderId="0" xfId="0" applyNumberFormat="1" applyFont="1" applyFill="1" applyBorder="1" applyAlignment="1" applyProtection="1">
      <alignment horizontal="center"/>
      <protection locked="0"/>
    </xf>
    <xf numFmtId="1" fontId="26" fillId="0" borderId="0" xfId="0" applyNumberFormat="1" applyFont="1" applyFill="1" applyBorder="1" applyProtection="1">
      <protection locked="0"/>
    </xf>
    <xf numFmtId="1" fontId="26" fillId="0" borderId="5" xfId="0" applyNumberFormat="1" applyFont="1" applyFill="1" applyBorder="1" applyProtection="1">
      <protection locked="0"/>
    </xf>
    <xf numFmtId="1" fontId="26" fillId="0" borderId="4" xfId="0" applyNumberFormat="1" applyFont="1" applyFill="1" applyBorder="1" applyProtection="1">
      <protection locked="0"/>
    </xf>
    <xf numFmtId="1" fontId="12" fillId="0" borderId="1" xfId="0" applyNumberFormat="1" applyFont="1" applyFill="1" applyBorder="1" applyProtection="1">
      <protection locked="0"/>
    </xf>
    <xf numFmtId="1" fontId="12" fillId="0" borderId="3" xfId="0" applyNumberFormat="1" applyFont="1" applyFill="1" applyBorder="1" applyProtection="1">
      <protection locked="0"/>
    </xf>
    <xf numFmtId="1" fontId="12" fillId="0" borderId="2" xfId="0" applyNumberFormat="1" applyFont="1" applyFill="1" applyBorder="1" applyProtection="1">
      <protection locked="0"/>
    </xf>
    <xf numFmtId="0" fontId="12" fillId="0" borderId="1" xfId="0" applyFont="1" applyFill="1" applyBorder="1" applyProtection="1">
      <protection locked="0"/>
    </xf>
    <xf numFmtId="0" fontId="12" fillId="0" borderId="2" xfId="0" applyFont="1" applyFill="1" applyBorder="1" applyProtection="1">
      <protection locked="0"/>
    </xf>
    <xf numFmtId="0" fontId="12" fillId="2" borderId="5" xfId="0" applyFont="1" applyFill="1" applyBorder="1" applyProtection="1">
      <protection locked="0"/>
    </xf>
    <xf numFmtId="0" fontId="12" fillId="2" borderId="3" xfId="0" applyFont="1" applyFill="1" applyBorder="1" applyProtection="1">
      <protection locked="0"/>
    </xf>
    <xf numFmtId="0" fontId="32" fillId="0" borderId="16" xfId="0" applyFont="1" applyFill="1" applyBorder="1" applyAlignment="1" applyProtection="1">
      <alignment horizontal="center" vertical="center"/>
      <protection locked="0"/>
    </xf>
    <xf numFmtId="0" fontId="32" fillId="0" borderId="17" xfId="0" applyFont="1" applyFill="1" applyBorder="1" applyAlignment="1" applyProtection="1">
      <alignment horizontal="center" vertical="center"/>
      <protection locked="0"/>
    </xf>
    <xf numFmtId="0" fontId="33" fillId="0" borderId="17" xfId="1" applyFont="1" applyFill="1" applyBorder="1" applyAlignment="1" applyProtection="1">
      <alignment horizontal="center" vertical="center"/>
      <protection locked="0"/>
    </xf>
    <xf numFmtId="0" fontId="0" fillId="15" borderId="5" xfId="0" applyFill="1" applyBorder="1" applyAlignment="1" applyProtection="1">
      <alignment horizontal="right" indent="1"/>
    </xf>
    <xf numFmtId="0" fontId="0" fillId="19" borderId="0" xfId="0" applyFill="1" applyBorder="1" applyAlignment="1" applyProtection="1">
      <alignment horizontal="right" indent="1"/>
    </xf>
    <xf numFmtId="0" fontId="0" fillId="19" borderId="5" xfId="0" applyFill="1" applyBorder="1" applyAlignment="1" applyProtection="1">
      <alignment horizontal="right" indent="1"/>
    </xf>
    <xf numFmtId="0" fontId="0" fillId="19" borderId="1" xfId="0" applyFill="1" applyBorder="1" applyAlignment="1" applyProtection="1">
      <alignment horizontal="right" indent="1"/>
    </xf>
    <xf numFmtId="0" fontId="0" fillId="5" borderId="5" xfId="0" applyFill="1" applyBorder="1" applyAlignment="1" applyProtection="1">
      <alignment horizontal="right" indent="1"/>
    </xf>
    <xf numFmtId="0" fontId="0" fillId="5" borderId="5" xfId="0" applyFill="1" applyBorder="1" applyAlignment="1" applyProtection="1">
      <alignment horizontal="right" vertical="center" indent="1"/>
    </xf>
    <xf numFmtId="0" fontId="0" fillId="5" borderId="5" xfId="0" applyFont="1" applyFill="1" applyBorder="1" applyAlignment="1" applyProtection="1">
      <alignment horizontal="right" indent="1"/>
    </xf>
    <xf numFmtId="0" fontId="0" fillId="12" borderId="5" xfId="0" applyFont="1" applyFill="1" applyBorder="1" applyAlignment="1" applyProtection="1">
      <alignment horizontal="right" vertical="center" indent="1"/>
    </xf>
    <xf numFmtId="0" fontId="0" fillId="12" borderId="5" xfId="0" applyFill="1" applyBorder="1" applyAlignment="1" applyProtection="1">
      <alignment horizontal="right" vertical="center" indent="1"/>
    </xf>
    <xf numFmtId="0" fontId="0" fillId="12" borderId="5" xfId="0" applyFill="1" applyBorder="1" applyAlignment="1" applyProtection="1">
      <alignment horizontal="right" indent="1"/>
    </xf>
    <xf numFmtId="0" fontId="0" fillId="6" borderId="5" xfId="0" applyFill="1" applyBorder="1" applyAlignment="1" applyProtection="1">
      <alignment horizontal="right" indent="1"/>
    </xf>
    <xf numFmtId="0" fontId="0" fillId="6" borderId="5" xfId="0" applyFill="1" applyBorder="1" applyAlignment="1" applyProtection="1">
      <alignment horizontal="right" vertical="center" indent="1"/>
    </xf>
    <xf numFmtId="0" fontId="0" fillId="6" borderId="5" xfId="0" applyFill="1" applyBorder="1" applyAlignment="1" applyProtection="1">
      <alignment horizontal="right"/>
    </xf>
    <xf numFmtId="0" fontId="0" fillId="6" borderId="5" xfId="0" applyFont="1" applyFill="1" applyBorder="1" applyAlignment="1" applyProtection="1">
      <alignment horizontal="right" indent="1"/>
    </xf>
    <xf numFmtId="0" fontId="14" fillId="4" borderId="0" xfId="0" applyFont="1" applyFill="1" applyAlignment="1" applyProtection="1">
      <alignment vertical="center"/>
    </xf>
    <xf numFmtId="0" fontId="0" fillId="2" borderId="5" xfId="0" applyFill="1" applyBorder="1" applyAlignment="1" applyProtection="1">
      <alignment horizontal="right" indent="1"/>
    </xf>
    <xf numFmtId="0" fontId="13" fillId="16" borderId="0" xfId="0" applyFont="1" applyFill="1" applyAlignment="1" applyProtection="1">
      <alignment horizontal="center" vertical="center"/>
    </xf>
    <xf numFmtId="0" fontId="14" fillId="4" borderId="0" xfId="0" applyFont="1" applyFill="1" applyAlignment="1" applyProtection="1">
      <alignment horizontal="center" vertical="center"/>
    </xf>
    <xf numFmtId="0" fontId="15" fillId="4" borderId="0" xfId="0" applyFont="1" applyFill="1" applyAlignment="1" applyProtection="1">
      <alignment horizontal="center" vertical="center"/>
    </xf>
    <xf numFmtId="0" fontId="15" fillId="4" borderId="0" xfId="0" applyFont="1" applyFill="1" applyBorder="1" applyAlignment="1" applyProtection="1">
      <alignment horizontal="center" vertical="center"/>
    </xf>
    <xf numFmtId="0" fontId="0" fillId="2" borderId="7" xfId="0" applyFont="1" applyFill="1" applyBorder="1" applyAlignment="1" applyProtection="1">
      <alignment horizontal="center"/>
      <protection locked="0"/>
    </xf>
    <xf numFmtId="0" fontId="0" fillId="2" borderId="6" xfId="0" applyFont="1" applyFill="1" applyBorder="1" applyAlignment="1" applyProtection="1">
      <alignment horizontal="center"/>
      <protection locked="0"/>
    </xf>
    <xf numFmtId="0" fontId="12" fillId="2" borderId="0" xfId="0" applyFont="1" applyFill="1" applyBorder="1" applyAlignment="1" applyProtection="1">
      <alignment horizontal="center" vertical="center"/>
      <protection locked="0"/>
    </xf>
    <xf numFmtId="0" fontId="0" fillId="2" borderId="0" xfId="0" applyFont="1" applyFill="1" applyBorder="1" applyAlignment="1" applyProtection="1">
      <alignment horizontal="center"/>
      <protection locked="0"/>
    </xf>
    <xf numFmtId="0" fontId="0" fillId="2" borderId="4" xfId="0" applyFont="1" applyFill="1" applyBorder="1" applyAlignment="1" applyProtection="1">
      <alignment horizontal="center"/>
      <protection locked="0"/>
    </xf>
    <xf numFmtId="0" fontId="0" fillId="2" borderId="9" xfId="0" applyFont="1" applyFill="1" applyBorder="1" applyAlignment="1" applyProtection="1">
      <alignment horizontal="center"/>
      <protection locked="0"/>
    </xf>
    <xf numFmtId="0" fontId="1" fillId="3" borderId="4" xfId="0" applyFont="1" applyFill="1" applyBorder="1" applyAlignment="1" applyProtection="1">
      <alignment horizontal="left" vertical="center"/>
    </xf>
    <xf numFmtId="0" fontId="1" fillId="3" borderId="19" xfId="0" applyFont="1" applyFill="1" applyBorder="1" applyAlignment="1" applyProtection="1">
      <alignment horizontal="left" vertical="center"/>
    </xf>
    <xf numFmtId="0" fontId="29" fillId="2" borderId="5" xfId="0" applyFont="1" applyFill="1" applyBorder="1" applyAlignment="1" applyProtection="1">
      <alignment horizontal="center"/>
      <protection locked="0"/>
    </xf>
    <xf numFmtId="0" fontId="29" fillId="2" borderId="4" xfId="0" applyFont="1" applyFill="1" applyBorder="1" applyAlignment="1" applyProtection="1">
      <alignment horizontal="center"/>
      <protection locked="0"/>
    </xf>
    <xf numFmtId="0" fontId="0" fillId="2" borderId="5" xfId="0" applyFont="1" applyFill="1" applyBorder="1" applyAlignment="1" applyProtection="1">
      <alignment horizontal="center"/>
      <protection locked="0"/>
    </xf>
    <xf numFmtId="0" fontId="7" fillId="2" borderId="5" xfId="0" applyFont="1" applyFill="1" applyBorder="1" applyAlignment="1" applyProtection="1">
      <alignment horizontal="center"/>
      <protection locked="0"/>
    </xf>
    <xf numFmtId="0" fontId="7" fillId="2" borderId="4" xfId="0" applyFont="1" applyFill="1" applyBorder="1" applyAlignment="1" applyProtection="1">
      <alignment horizontal="center"/>
      <protection locked="0"/>
    </xf>
    <xf numFmtId="0" fontId="20" fillId="2" borderId="7" xfId="0" applyFont="1" applyFill="1" applyBorder="1" applyAlignment="1" applyProtection="1">
      <alignment horizontal="center" wrapText="1"/>
      <protection locked="0"/>
    </xf>
    <xf numFmtId="0" fontId="20" fillId="2" borderId="6" xfId="0" applyFont="1" applyFill="1" applyBorder="1" applyAlignment="1" applyProtection="1">
      <alignment horizontal="center" wrapText="1"/>
      <protection locked="0"/>
    </xf>
    <xf numFmtId="0" fontId="11" fillId="4" borderId="0" xfId="0" applyFont="1" applyFill="1" applyAlignment="1" applyProtection="1">
      <alignment horizontal="center" vertical="center"/>
    </xf>
    <xf numFmtId="0" fontId="1" fillId="2" borderId="0" xfId="0" applyFont="1" applyFill="1" applyBorder="1" applyAlignment="1" applyProtection="1">
      <alignment horizontal="center" vertical="center"/>
      <protection locked="0"/>
    </xf>
    <xf numFmtId="0" fontId="1" fillId="2" borderId="8" xfId="0" applyFont="1" applyFill="1" applyBorder="1" applyAlignment="1" applyProtection="1">
      <alignment horizontal="center" vertical="center"/>
      <protection locked="0"/>
    </xf>
    <xf numFmtId="0" fontId="7" fillId="2" borderId="0" xfId="0" applyFont="1" applyFill="1" applyAlignment="1" applyProtection="1">
      <alignment horizontal="left" wrapText="1"/>
    </xf>
    <xf numFmtId="0" fontId="13" fillId="11" borderId="0" xfId="0" applyFont="1" applyFill="1" applyAlignment="1" applyProtection="1">
      <alignment horizontal="left" vertical="center" indent="1"/>
    </xf>
    <xf numFmtId="0" fontId="15" fillId="11" borderId="0" xfId="0" applyFont="1" applyFill="1" applyAlignment="1" applyProtection="1">
      <alignment horizontal="left" vertical="center" indent="1"/>
    </xf>
    <xf numFmtId="0" fontId="13" fillId="11" borderId="0" xfId="0" applyFont="1" applyFill="1" applyAlignment="1" applyProtection="1">
      <alignment horizontal="left" vertical="center"/>
    </xf>
    <xf numFmtId="0" fontId="15" fillId="11" borderId="0" xfId="0" applyFont="1" applyFill="1" applyAlignment="1" applyProtection="1">
      <alignment horizontal="left" vertical="center"/>
    </xf>
    <xf numFmtId="0" fontId="0" fillId="2" borderId="20" xfId="0" applyFill="1" applyBorder="1" applyAlignment="1" applyProtection="1">
      <alignment horizontal="center"/>
      <protection locked="0"/>
    </xf>
    <xf numFmtId="0" fontId="0" fillId="2" borderId="0" xfId="0" applyFill="1" applyAlignment="1" applyProtection="1">
      <alignment horizontal="center"/>
      <protection locked="0"/>
    </xf>
    <xf numFmtId="0" fontId="0" fillId="2" borderId="8" xfId="0" applyFill="1" applyBorder="1" applyAlignment="1" applyProtection="1">
      <alignment horizontal="center"/>
      <protection locked="0"/>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178594</xdr:colOff>
      <xdr:row>0</xdr:row>
      <xdr:rowOff>59531</xdr:rowOff>
    </xdr:from>
    <xdr:to>
      <xdr:col>1</xdr:col>
      <xdr:colOff>1893094</xdr:colOff>
      <xdr:row>0</xdr:row>
      <xdr:rowOff>623599</xdr:rowOff>
    </xdr:to>
    <xdr:grpSp>
      <xdr:nvGrpSpPr>
        <xdr:cNvPr id="8" name="Group 7">
          <a:extLst>
            <a:ext uri="{FF2B5EF4-FFF2-40B4-BE49-F238E27FC236}">
              <a16:creationId xmlns:a16="http://schemas.microsoft.com/office/drawing/2014/main" id="{F5B9448F-0629-41C7-91BD-84F3D40CDD7F}"/>
            </a:ext>
          </a:extLst>
        </xdr:cNvPr>
        <xdr:cNvGrpSpPr/>
      </xdr:nvGrpSpPr>
      <xdr:grpSpPr>
        <a:xfrm>
          <a:off x="285750" y="59531"/>
          <a:ext cx="1714500" cy="564068"/>
          <a:chOff x="76200" y="57155"/>
          <a:chExt cx="1531144" cy="564068"/>
        </a:xfrm>
      </xdr:grpSpPr>
      <xdr:pic>
        <xdr:nvPicPr>
          <xdr:cNvPr id="9" name="Picture 8">
            <a:extLst>
              <a:ext uri="{FF2B5EF4-FFF2-40B4-BE49-F238E27FC236}">
                <a16:creationId xmlns:a16="http://schemas.microsoft.com/office/drawing/2014/main" id="{005F9B04-EBED-4A6B-8987-8804A76DE1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10" name="Picture 9">
            <a:extLst>
              <a:ext uri="{FF2B5EF4-FFF2-40B4-BE49-F238E27FC236}">
                <a16:creationId xmlns:a16="http://schemas.microsoft.com/office/drawing/2014/main" id="{CB99F477-133D-4ED1-9426-C85AAB65EC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95255</xdr:colOff>
      <xdr:row>0</xdr:row>
      <xdr:rowOff>35720</xdr:rowOff>
    </xdr:from>
    <xdr:to>
      <xdr:col>1</xdr:col>
      <xdr:colOff>1809755</xdr:colOff>
      <xdr:row>1</xdr:row>
      <xdr:rowOff>290225</xdr:rowOff>
    </xdr:to>
    <xdr:grpSp>
      <xdr:nvGrpSpPr>
        <xdr:cNvPr id="5" name="Group 4">
          <a:extLst>
            <a:ext uri="{FF2B5EF4-FFF2-40B4-BE49-F238E27FC236}">
              <a16:creationId xmlns:a16="http://schemas.microsoft.com/office/drawing/2014/main" id="{2BD2A668-A124-40FF-9215-C673B8119AFE}"/>
            </a:ext>
          </a:extLst>
        </xdr:cNvPr>
        <xdr:cNvGrpSpPr/>
      </xdr:nvGrpSpPr>
      <xdr:grpSpPr>
        <a:xfrm>
          <a:off x="392911" y="35720"/>
          <a:ext cx="1714500" cy="564068"/>
          <a:chOff x="76200" y="57155"/>
          <a:chExt cx="1531144" cy="564068"/>
        </a:xfrm>
      </xdr:grpSpPr>
      <xdr:pic>
        <xdr:nvPicPr>
          <xdr:cNvPr id="6" name="Picture 5">
            <a:extLst>
              <a:ext uri="{FF2B5EF4-FFF2-40B4-BE49-F238E27FC236}">
                <a16:creationId xmlns:a16="http://schemas.microsoft.com/office/drawing/2014/main" id="{D542574E-0968-49DF-8E1E-B023AC511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7" name="Picture 6">
            <a:extLst>
              <a:ext uri="{FF2B5EF4-FFF2-40B4-BE49-F238E27FC236}">
                <a16:creationId xmlns:a16="http://schemas.microsoft.com/office/drawing/2014/main" id="{AC2FF6D4-34EC-4E25-911B-8EDFD92770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71438</xdr:colOff>
      <xdr:row>0</xdr:row>
      <xdr:rowOff>35719</xdr:rowOff>
    </xdr:from>
    <xdr:to>
      <xdr:col>1</xdr:col>
      <xdr:colOff>1785938</xdr:colOff>
      <xdr:row>1</xdr:row>
      <xdr:rowOff>290224</xdr:rowOff>
    </xdr:to>
    <xdr:grpSp>
      <xdr:nvGrpSpPr>
        <xdr:cNvPr id="5" name="Group 4">
          <a:extLst>
            <a:ext uri="{FF2B5EF4-FFF2-40B4-BE49-F238E27FC236}">
              <a16:creationId xmlns:a16="http://schemas.microsoft.com/office/drawing/2014/main" id="{443CB18B-C3D2-45FE-B22E-54D7ECEB7FBD}"/>
            </a:ext>
          </a:extLst>
        </xdr:cNvPr>
        <xdr:cNvGrpSpPr/>
      </xdr:nvGrpSpPr>
      <xdr:grpSpPr>
        <a:xfrm>
          <a:off x="654844" y="35719"/>
          <a:ext cx="1714500" cy="564068"/>
          <a:chOff x="76200" y="57155"/>
          <a:chExt cx="1531144" cy="564068"/>
        </a:xfrm>
      </xdr:grpSpPr>
      <xdr:pic>
        <xdr:nvPicPr>
          <xdr:cNvPr id="6" name="Picture 5">
            <a:extLst>
              <a:ext uri="{FF2B5EF4-FFF2-40B4-BE49-F238E27FC236}">
                <a16:creationId xmlns:a16="http://schemas.microsoft.com/office/drawing/2014/main" id="{52B0538B-E6A1-4DDB-ACA0-15C3297DF8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7" name="Picture 6">
            <a:extLst>
              <a:ext uri="{FF2B5EF4-FFF2-40B4-BE49-F238E27FC236}">
                <a16:creationId xmlns:a16="http://schemas.microsoft.com/office/drawing/2014/main" id="{AE1437B4-9B34-4846-AD69-51371D2ADD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AGC/1.%20Projects%20Countries%20Institutions/Baseline%20Toolkit%20&amp;%20Guide/1%20Main/2%20Supporting%20Tools/ASGM_site_simple_20171206j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AGC/1.%20Projects%20Countries%20Institutions/Baseline%20Toolkit%20&amp;%20Guide/1%20Main/2%20Supporting%20Tools/old%20versions/COP1-demonstration-Sites_170922j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AGC/1.%20Projects%20Countries%20Institutions/Inventory%20Tool%20and%20Mercury%20Watch/1%20Main/2%20Supporting%20Tools/ASGM%20Baseline%20Site%20Book_170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Unit Conversion Tool"/>
      <sheetName val="1-Location Info"/>
      <sheetName val="2-Community"/>
      <sheetName val="3-Gold Trader"/>
      <sheetName val="4-ASGM Site Observations"/>
      <sheetName val="5-Site Interview | Extraction"/>
      <sheetName val="5-Site Interview | Transport"/>
      <sheetName val="5-Site Interview | Processing"/>
      <sheetName val="5-Site Interview | Earnings"/>
      <sheetName val="6-HgAu Ratio measures"/>
      <sheetName val="7-Site Summary"/>
      <sheetName val="drop-downs (hidden)"/>
    </sheetNames>
    <sheetDataSet>
      <sheetData sheetId="0"/>
      <sheetData sheetId="1"/>
      <sheetData sheetId="2"/>
      <sheetData sheetId="3"/>
      <sheetData sheetId="4"/>
      <sheetData sheetId="5">
        <row r="8">
          <cell r="C8">
            <v>10</v>
          </cell>
          <cell r="D8">
            <v>10</v>
          </cell>
        </row>
        <row r="9">
          <cell r="C9">
            <v>0.7</v>
          </cell>
          <cell r="D9">
            <v>0.7</v>
          </cell>
        </row>
        <row r="22">
          <cell r="C22">
            <v>38</v>
          </cell>
          <cell r="D22">
            <v>35</v>
          </cell>
        </row>
      </sheetData>
      <sheetData sheetId="6"/>
      <sheetData sheetId="7"/>
      <sheetData sheetId="8"/>
      <sheetData sheetId="9"/>
      <sheetData sheetId="10"/>
      <sheetData sheetId="11">
        <row r="124">
          <cell r="A124" t="str">
            <v>EXTRACTION</v>
          </cell>
        </row>
        <row r="125">
          <cell r="A125" t="str">
            <v>PROCESSING</v>
          </cell>
        </row>
        <row r="126">
          <cell r="A126" t="str">
            <v>EXTRACTION &amp; PROCESSING</v>
          </cell>
        </row>
        <row r="129">
          <cell r="A129" t="str">
            <v>EXTRACTION WORKER</v>
          </cell>
        </row>
        <row r="130">
          <cell r="A130" t="str">
            <v>PROCESSING WORKER</v>
          </cell>
        </row>
        <row r="131">
          <cell r="A131" t="str">
            <v>TRANSPORT WORKER</v>
          </cell>
        </row>
        <row r="132">
          <cell r="A132" t="str">
            <v>EXTRACTION BOSS</v>
          </cell>
        </row>
        <row r="133">
          <cell r="A133" t="str">
            <v>PROCESSING BOSS</v>
          </cell>
        </row>
        <row r="134">
          <cell r="A134" t="str">
            <v>PIT/SHAFT OWNER</v>
          </cell>
        </row>
        <row r="135">
          <cell r="A135" t="str">
            <v>PROCESSING OWNER</v>
          </cell>
        </row>
        <row r="136">
          <cell r="A136" t="str">
            <v>GOLD TRADER</v>
          </cell>
        </row>
        <row r="137">
          <cell r="A137" t="str">
            <v>COOPERATIVE MEMBER</v>
          </cell>
        </row>
        <row r="138">
          <cell r="A138" t="str">
            <v>COOPERATIVE PRESIDENT</v>
          </cell>
        </row>
        <row r="139">
          <cell r="A139" t="str">
            <v>MINING COORDINATOR</v>
          </cell>
        </row>
        <row r="140">
          <cell r="A140" t="str">
            <v>LAND OWNER</v>
          </cell>
        </row>
        <row r="141">
          <cell r="A141" t="str">
            <v>SECURITY PERSONEL</v>
          </cell>
        </row>
        <row r="142">
          <cell r="A142" t="str">
            <v>OTHER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Unit Conversion"/>
      <sheetName val="1 - Community"/>
      <sheetName val="2 - ASGM Site Observations"/>
      <sheetName val="3-ASGM Site Interviews"/>
      <sheetName val="4-HgAu Ratio"/>
      <sheetName val="4-Summary opt3"/>
      <sheetName val="5-ASGM Site Gold Buyer"/>
      <sheetName val="6-Summary (opt1)"/>
      <sheetName val="drop-downs (hidden)"/>
    </sheetNames>
    <sheetDataSet>
      <sheetData sheetId="0"/>
      <sheetData sheetId="1"/>
      <sheetData sheetId="2"/>
      <sheetData sheetId="3">
        <row r="7">
          <cell r="C7">
            <v>5</v>
          </cell>
          <cell r="D7">
            <v>4</v>
          </cell>
          <cell r="E7">
            <v>5</v>
          </cell>
          <cell r="F7">
            <v>4.5</v>
          </cell>
          <cell r="G7">
            <v>5</v>
          </cell>
        </row>
        <row r="8">
          <cell r="C8">
            <v>80</v>
          </cell>
          <cell r="D8">
            <v>75</v>
          </cell>
          <cell r="E8">
            <v>70</v>
          </cell>
          <cell r="F8">
            <v>90</v>
          </cell>
          <cell r="G8">
            <v>80</v>
          </cell>
        </row>
        <row r="16">
          <cell r="C16">
            <v>25</v>
          </cell>
          <cell r="D16">
            <v>25</v>
          </cell>
          <cell r="E16">
            <v>25</v>
          </cell>
          <cell r="F16">
            <v>25</v>
          </cell>
          <cell r="G16">
            <v>25</v>
          </cell>
        </row>
        <row r="21">
          <cell r="C21">
            <v>4</v>
          </cell>
          <cell r="D21">
            <v>4</v>
          </cell>
          <cell r="E21">
            <v>4</v>
          </cell>
          <cell r="F21">
            <v>4</v>
          </cell>
          <cell r="G21">
            <v>4</v>
          </cell>
        </row>
        <row r="22">
          <cell r="C22">
            <v>80</v>
          </cell>
          <cell r="D22">
            <v>80</v>
          </cell>
          <cell r="E22">
            <v>75</v>
          </cell>
          <cell r="F22">
            <v>70</v>
          </cell>
          <cell r="G22">
            <v>75</v>
          </cell>
        </row>
        <row r="29">
          <cell r="C29">
            <v>28</v>
          </cell>
          <cell r="D29">
            <v>28</v>
          </cell>
          <cell r="E29">
            <v>28</v>
          </cell>
          <cell r="F29">
            <v>28</v>
          </cell>
          <cell r="G29">
            <v>28</v>
          </cell>
        </row>
        <row r="35">
          <cell r="C35">
            <v>5</v>
          </cell>
          <cell r="D35">
            <v>5.5</v>
          </cell>
          <cell r="E35">
            <v>5</v>
          </cell>
          <cell r="F35">
            <v>6</v>
          </cell>
        </row>
        <row r="36">
          <cell r="C36">
            <v>80</v>
          </cell>
          <cell r="D36">
            <v>72</v>
          </cell>
          <cell r="E36">
            <v>90</v>
          </cell>
          <cell r="F36">
            <v>70</v>
          </cell>
        </row>
        <row r="43">
          <cell r="C43">
            <v>27</v>
          </cell>
          <cell r="D43">
            <v>27</v>
          </cell>
          <cell r="E43">
            <v>27</v>
          </cell>
          <cell r="F43">
            <v>27</v>
          </cell>
        </row>
        <row r="49">
          <cell r="C49">
            <v>4</v>
          </cell>
          <cell r="D49">
            <v>5</v>
          </cell>
          <cell r="E49">
            <v>4.5</v>
          </cell>
        </row>
        <row r="50">
          <cell r="C50">
            <v>80</v>
          </cell>
          <cell r="D50">
            <v>90</v>
          </cell>
          <cell r="E50">
            <v>70</v>
          </cell>
        </row>
      </sheetData>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Unit Converter"/>
      <sheetName val="3 - ASGM Site Observations"/>
      <sheetName val="4-ASGM Site Interviews"/>
      <sheetName val="5-HgAu Ratio"/>
      <sheetName val="6-Summary"/>
      <sheetName val="drop-downs (hidden)"/>
    </sheetNames>
    <sheetDataSet>
      <sheetData sheetId="0"/>
      <sheetData sheetId="1"/>
      <sheetData sheetId="2"/>
      <sheetData sheetId="3"/>
      <sheetData sheetId="4"/>
      <sheetData sheetId="5">
        <row r="124">
          <cell r="A124" t="str">
            <v>EXTRACTION</v>
          </cell>
        </row>
        <row r="125">
          <cell r="A125" t="str">
            <v>PROCESSING</v>
          </cell>
        </row>
        <row r="126">
          <cell r="A126" t="str">
            <v>EXTRACTION &amp; PROCESSING</v>
          </cell>
        </row>
        <row r="128">
          <cell r="A128" t="str">
            <v>MINER</v>
          </cell>
        </row>
        <row r="129">
          <cell r="A129" t="str">
            <v>PROCESSOR</v>
          </cell>
        </row>
        <row r="130">
          <cell r="A130" t="str">
            <v>MINING BOSS</v>
          </cell>
        </row>
        <row r="131">
          <cell r="A131" t="str">
            <v>PROCESSING BOSS</v>
          </cell>
        </row>
        <row r="132">
          <cell r="A132" t="str">
            <v>GROUP LEADER</v>
          </cell>
        </row>
        <row r="133">
          <cell r="A133" t="str">
            <v>SITE LEADER</v>
          </cell>
        </row>
        <row r="134">
          <cell r="A134" t="str">
            <v>SITE OWNER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7"/>
  <sheetViews>
    <sheetView tabSelected="1" zoomScale="80" zoomScaleNormal="80" workbookViewId="0">
      <selection activeCell="C5" sqref="C5"/>
    </sheetView>
  </sheetViews>
  <sheetFormatPr defaultColWidth="9.140625" defaultRowHeight="15" x14ac:dyDescent="0.25"/>
  <cols>
    <col min="1" max="1" width="1.5703125" style="6" customWidth="1"/>
    <col min="2" max="2" width="28.7109375" style="17" customWidth="1"/>
    <col min="3" max="4" width="40.5703125" style="6" customWidth="1"/>
    <col min="5" max="5" width="40.5703125" style="14" customWidth="1"/>
    <col min="6" max="6" width="37.140625" style="6" customWidth="1"/>
    <col min="7" max="8" width="27.42578125" style="6" customWidth="1"/>
    <col min="9" max="9" width="16.85546875" style="6" customWidth="1"/>
    <col min="10" max="16384" width="9.140625" style="6"/>
  </cols>
  <sheetData>
    <row r="1" spans="1:17" ht="52.5" customHeight="1" x14ac:dyDescent="0.3">
      <c r="A1" s="271" t="str">
        <f>"Région EMAPE : "&amp;C5&amp;" | Coordonnées"</f>
        <v>Région EMAPE : Goldu | Coordonnées</v>
      </c>
      <c r="B1" s="271"/>
      <c r="C1" s="271"/>
      <c r="D1" s="271"/>
      <c r="E1" s="271"/>
      <c r="F1" s="3"/>
      <c r="G1" s="3"/>
      <c r="H1" s="3"/>
      <c r="I1" s="3"/>
      <c r="J1" s="4"/>
      <c r="K1" s="5"/>
      <c r="L1" s="5"/>
      <c r="M1" s="5"/>
      <c r="N1" s="5"/>
      <c r="O1" s="5"/>
      <c r="P1" s="5"/>
      <c r="Q1" s="5"/>
    </row>
    <row r="2" spans="1:17" ht="17.25" customHeight="1" x14ac:dyDescent="0.25">
      <c r="B2" s="7"/>
      <c r="C2" s="8"/>
      <c r="D2" s="9"/>
      <c r="E2" s="9"/>
      <c r="F2" s="10"/>
      <c r="G2" s="10"/>
      <c r="H2" s="10"/>
      <c r="I2" s="10"/>
    </row>
    <row r="3" spans="1:17" ht="17.25" customHeight="1" x14ac:dyDescent="0.25">
      <c r="B3" s="20"/>
      <c r="C3" s="157"/>
      <c r="D3" s="20"/>
      <c r="E3" s="158"/>
      <c r="F3" s="12"/>
      <c r="G3" s="10"/>
      <c r="H3" s="10"/>
      <c r="I3" s="10"/>
    </row>
    <row r="4" spans="1:17" ht="17.25" customHeight="1" x14ac:dyDescent="0.25">
      <c r="B4" s="20"/>
      <c r="C4" s="159"/>
      <c r="D4" s="20"/>
      <c r="E4" s="159"/>
      <c r="F4" s="12"/>
      <c r="G4" s="10"/>
      <c r="H4" s="10"/>
      <c r="I4" s="10"/>
    </row>
    <row r="5" spans="1:17" ht="17.25" customHeight="1" x14ac:dyDescent="0.25">
      <c r="B5" s="11" t="s">
        <v>23</v>
      </c>
      <c r="C5" s="13" t="s">
        <v>33</v>
      </c>
      <c r="D5" s="11" t="s">
        <v>24</v>
      </c>
      <c r="E5" s="27" t="s">
        <v>34</v>
      </c>
      <c r="F5" s="12"/>
      <c r="G5" s="10"/>
      <c r="H5" s="10"/>
      <c r="I5" s="10"/>
    </row>
    <row r="6" spans="1:17" ht="17.25" customHeight="1" x14ac:dyDescent="0.25">
      <c r="B6" s="20"/>
      <c r="C6" s="158"/>
      <c r="D6" s="11" t="s">
        <v>25</v>
      </c>
      <c r="E6" s="13" t="s">
        <v>26</v>
      </c>
      <c r="F6" s="12"/>
      <c r="G6" s="10"/>
      <c r="H6" s="10"/>
      <c r="I6" s="10"/>
    </row>
    <row r="7" spans="1:17" x14ac:dyDescent="0.25">
      <c r="B7" s="20"/>
      <c r="C7" s="160"/>
      <c r="F7" s="15"/>
      <c r="I7" s="16"/>
    </row>
    <row r="8" spans="1:17" x14ac:dyDescent="0.25">
      <c r="B8" s="20"/>
      <c r="C8" s="158"/>
      <c r="F8" s="15"/>
      <c r="I8" s="16"/>
    </row>
    <row r="9" spans="1:17" x14ac:dyDescent="0.25">
      <c r="F9" s="15"/>
      <c r="I9" s="16"/>
    </row>
    <row r="10" spans="1:17" ht="15" customHeight="1" x14ac:dyDescent="0.25">
      <c r="B10" s="11" t="s">
        <v>27</v>
      </c>
      <c r="C10" s="18" t="s">
        <v>28</v>
      </c>
      <c r="D10" s="11" t="s">
        <v>38</v>
      </c>
      <c r="E10" s="18" t="s">
        <v>29</v>
      </c>
      <c r="F10" s="15"/>
      <c r="I10" s="16"/>
    </row>
    <row r="11" spans="1:17" ht="15" customHeight="1" x14ac:dyDescent="0.25">
      <c r="B11" s="6"/>
      <c r="D11" s="11"/>
      <c r="E11" s="19"/>
      <c r="F11" s="15"/>
      <c r="I11" s="16"/>
    </row>
    <row r="12" spans="1:17" x14ac:dyDescent="0.25">
      <c r="B12" s="20" t="s">
        <v>35</v>
      </c>
      <c r="C12" s="252" t="s">
        <v>36</v>
      </c>
      <c r="D12" s="252"/>
      <c r="E12" s="253"/>
      <c r="F12" s="161"/>
      <c r="G12" s="21"/>
      <c r="H12" s="21"/>
    </row>
    <row r="13" spans="1:17" x14ac:dyDescent="0.25">
      <c r="B13" s="20" t="s">
        <v>30</v>
      </c>
      <c r="C13" s="252" t="s">
        <v>73</v>
      </c>
      <c r="D13" s="252"/>
      <c r="E13" s="253"/>
      <c r="F13" s="161"/>
      <c r="G13" s="21"/>
      <c r="H13" s="21"/>
    </row>
    <row r="14" spans="1:17" x14ac:dyDescent="0.25">
      <c r="B14" s="20" t="s">
        <v>31</v>
      </c>
      <c r="C14" s="252" t="s">
        <v>37</v>
      </c>
      <c r="D14" s="252"/>
      <c r="E14" s="254"/>
      <c r="F14" s="161"/>
      <c r="G14" s="21"/>
      <c r="H14" s="21"/>
    </row>
    <row r="15" spans="1:17" x14ac:dyDescent="0.25">
      <c r="B15" s="20" t="s">
        <v>32</v>
      </c>
      <c r="C15" s="22"/>
      <c r="D15" s="23"/>
      <c r="E15" s="254"/>
      <c r="F15" s="161"/>
      <c r="G15" s="21"/>
      <c r="H15" s="21"/>
    </row>
    <row r="16" spans="1:17" s="14" customFormat="1" x14ac:dyDescent="0.25">
      <c r="B16" s="24"/>
      <c r="C16" s="25"/>
      <c r="D16" s="25"/>
      <c r="E16" s="25"/>
    </row>
    <row r="17" spans="3:5" x14ac:dyDescent="0.25">
      <c r="C17" s="26"/>
      <c r="D17" s="26"/>
      <c r="E17" s="25"/>
    </row>
  </sheetData>
  <sheetProtection algorithmName="SHA-512" hashValue="0tJm4UmfwBi1XvG51hjrzaZKvdfUA/JOAel9Mb3mVpLgDDKL5xb3Gok8yFiiQJNjUAffhwkzNkHcjTRH4fjepg==" saltValue="g3MN1jMMbl2kDHoqsuFJdQ==" spinCount="100000" sheet="1" selectLockedCells="1"/>
  <mergeCells count="1">
    <mergeCell ref="A1:E1"/>
  </mergeCells>
  <pageMargins left="0.25" right="0.25" top="0.75" bottom="0.75" header="0.3" footer="0.3"/>
  <pageSetup scale="31"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130"/>
  <sheetViews>
    <sheetView zoomScale="80" zoomScaleNormal="80" workbookViewId="0">
      <selection activeCell="D59" sqref="D59"/>
    </sheetView>
  </sheetViews>
  <sheetFormatPr defaultColWidth="9.140625" defaultRowHeight="15" x14ac:dyDescent="0.25"/>
  <cols>
    <col min="1" max="1" width="4.42578125" style="14" customWidth="1"/>
    <col min="2" max="2" width="73.42578125" style="14" customWidth="1"/>
    <col min="3" max="3" width="8.5703125" style="82" customWidth="1"/>
    <col min="4" max="4" width="12.28515625" style="82" customWidth="1"/>
    <col min="5" max="5" width="8.5703125" style="82" customWidth="1"/>
    <col min="6" max="6" width="12.28515625" style="82" customWidth="1"/>
    <col min="7" max="7" width="8.5703125" style="82" customWidth="1"/>
    <col min="8" max="8" width="12.28515625" style="82" customWidth="1"/>
    <col min="9" max="9" width="8.5703125" style="82" customWidth="1"/>
    <col min="10" max="10" width="12.28515625" style="82" customWidth="1"/>
    <col min="11" max="11" width="8.5703125" style="82" customWidth="1"/>
    <col min="12" max="12" width="12.28515625" style="82" customWidth="1"/>
    <col min="13" max="13" width="8.5703125" style="82" customWidth="1"/>
    <col min="14" max="14" width="12.28515625" style="82" customWidth="1"/>
    <col min="15" max="15" width="8.5703125" style="82" customWidth="1"/>
    <col min="16" max="16" width="12.28515625" style="82" customWidth="1"/>
    <col min="17" max="17" width="8.5703125" style="82" customWidth="1"/>
    <col min="18" max="18" width="12.28515625" style="82" customWidth="1"/>
    <col min="19" max="19" width="8.5703125" style="82" customWidth="1"/>
    <col min="20" max="20" width="12.28515625" style="82" customWidth="1"/>
    <col min="21" max="21" width="8.5703125" style="82" customWidth="1"/>
    <col min="22" max="22" width="12.28515625" style="82" customWidth="1"/>
    <col min="23" max="23" width="8.5703125" style="82" customWidth="1"/>
    <col min="24" max="24" width="12.28515625" style="82" customWidth="1"/>
    <col min="25" max="25" width="8.5703125" style="82" customWidth="1"/>
    <col min="26" max="26" width="12.28515625" style="82" customWidth="1"/>
    <col min="27" max="27" width="8.5703125" style="82" customWidth="1"/>
    <col min="28" max="28" width="12.28515625" style="82" customWidth="1"/>
    <col min="29" max="29" width="8.5703125" style="14" customWidth="1"/>
    <col min="30" max="30" width="12.28515625" style="14" customWidth="1"/>
    <col min="31" max="31" width="8.5703125" style="14" customWidth="1"/>
    <col min="32" max="32" width="12.28515625" style="14" customWidth="1"/>
    <col min="33" max="33" width="8.5703125" style="14" customWidth="1"/>
    <col min="34" max="34" width="12.28515625" style="14" customWidth="1"/>
    <col min="35" max="35" width="8.5703125" style="14" customWidth="1"/>
    <col min="36" max="36" width="12.28515625" style="14" customWidth="1"/>
    <col min="37" max="37" width="8.5703125" style="14" customWidth="1"/>
    <col min="38" max="38" width="12.28515625" style="14" customWidth="1"/>
    <col min="39" max="39" width="8.5703125" style="14" customWidth="1"/>
    <col min="40" max="40" width="12.28515625" style="14" customWidth="1"/>
    <col min="41" max="41" width="8.5703125" style="14" customWidth="1"/>
    <col min="42" max="42" width="12.28515625" style="14" customWidth="1"/>
    <col min="43" max="43" width="8.5703125" style="14" customWidth="1"/>
    <col min="44" max="44" width="12.28515625" style="14" customWidth="1"/>
    <col min="45" max="16384" width="9.140625" style="14"/>
  </cols>
  <sheetData>
    <row r="1" spans="1:44" s="64" customFormat="1" ht="24" customHeight="1" x14ac:dyDescent="0.3">
      <c r="A1" s="272" t="str">
        <f>"REGION EMAPE : "&amp;C4</f>
        <v>REGION EMAPE : Goldu</v>
      </c>
      <c r="B1" s="272"/>
      <c r="C1" s="272"/>
      <c r="D1" s="272"/>
      <c r="E1" s="272"/>
      <c r="F1" s="272"/>
      <c r="G1" s="272"/>
      <c r="H1" s="272"/>
      <c r="I1" s="272"/>
      <c r="J1" s="272"/>
      <c r="K1" s="272"/>
      <c r="L1" s="272"/>
      <c r="M1" s="272"/>
      <c r="N1" s="272"/>
      <c r="O1" s="272"/>
      <c r="P1" s="272"/>
      <c r="Q1" s="272"/>
      <c r="R1" s="272"/>
      <c r="S1" s="272"/>
      <c r="T1" s="272"/>
      <c r="U1" s="63"/>
      <c r="V1" s="63"/>
      <c r="W1" s="63"/>
      <c r="X1" s="63"/>
      <c r="Y1" s="63"/>
      <c r="Z1" s="63"/>
      <c r="AA1" s="63"/>
      <c r="AB1" s="63"/>
      <c r="AC1" s="63"/>
      <c r="AD1" s="63"/>
      <c r="AE1" s="63"/>
      <c r="AF1" s="63"/>
      <c r="AG1" s="63"/>
      <c r="AH1" s="63"/>
      <c r="AI1" s="63"/>
      <c r="AJ1" s="63"/>
      <c r="AK1" s="63"/>
      <c r="AL1" s="63"/>
      <c r="AM1" s="63"/>
      <c r="AN1" s="63"/>
      <c r="AO1" s="63"/>
      <c r="AP1" s="63"/>
      <c r="AQ1" s="63"/>
      <c r="AR1" s="63"/>
    </row>
    <row r="2" spans="1:44" s="64" customFormat="1" ht="24" customHeight="1" x14ac:dyDescent="0.3">
      <c r="A2" s="273"/>
      <c r="B2" s="273"/>
      <c r="C2" s="273"/>
      <c r="D2" s="273"/>
      <c r="E2" s="273"/>
      <c r="F2" s="273"/>
      <c r="G2" s="273"/>
      <c r="H2" s="273"/>
      <c r="I2" s="273"/>
      <c r="J2" s="273"/>
      <c r="K2" s="273"/>
      <c r="L2" s="273"/>
      <c r="M2" s="273"/>
      <c r="N2" s="273"/>
      <c r="O2" s="273"/>
      <c r="P2" s="273"/>
      <c r="Q2" s="273"/>
      <c r="R2" s="273"/>
      <c r="S2" s="273"/>
      <c r="T2" s="273"/>
      <c r="U2" s="63"/>
      <c r="V2" s="63"/>
      <c r="W2" s="63"/>
      <c r="X2" s="63"/>
      <c r="Y2" s="63"/>
      <c r="Z2" s="63"/>
      <c r="AA2" s="63"/>
      <c r="AB2" s="63"/>
      <c r="AC2" s="63"/>
      <c r="AD2" s="63"/>
      <c r="AE2" s="63"/>
      <c r="AF2" s="63"/>
      <c r="AG2" s="63"/>
      <c r="AH2" s="63"/>
      <c r="AI2" s="63"/>
      <c r="AJ2" s="63"/>
      <c r="AK2" s="63"/>
      <c r="AL2" s="63"/>
      <c r="AM2" s="63"/>
      <c r="AN2" s="63"/>
      <c r="AO2" s="63"/>
      <c r="AP2" s="63"/>
      <c r="AQ2" s="63"/>
      <c r="AR2" s="63"/>
    </row>
    <row r="3" spans="1:44" s="64" customFormat="1" ht="5.25" customHeight="1" x14ac:dyDescent="0.3">
      <c r="A3" s="106"/>
      <c r="B3" s="107"/>
      <c r="C3" s="107"/>
      <c r="D3" s="108"/>
      <c r="E3" s="108"/>
      <c r="F3" s="108"/>
      <c r="G3" s="108"/>
      <c r="H3" s="109"/>
      <c r="I3" s="109"/>
      <c r="J3" s="109"/>
      <c r="K3" s="110"/>
      <c r="L3" s="110"/>
      <c r="M3" s="110"/>
      <c r="N3" s="110"/>
      <c r="O3" s="110"/>
      <c r="P3" s="110"/>
      <c r="Q3" s="110"/>
      <c r="R3" s="110"/>
      <c r="S3" s="110"/>
      <c r="T3" s="110"/>
    </row>
    <row r="4" spans="1:44" s="6" customFormat="1" ht="18.75" customHeight="1" x14ac:dyDescent="0.25">
      <c r="A4" s="14"/>
      <c r="B4" s="111" t="s">
        <v>74</v>
      </c>
      <c r="C4" s="277" t="s">
        <v>33</v>
      </c>
      <c r="D4" s="277"/>
      <c r="E4" s="277"/>
      <c r="F4" s="277"/>
      <c r="G4" s="277"/>
      <c r="H4" s="112"/>
      <c r="I4" s="14"/>
      <c r="J4" s="14"/>
      <c r="K4" s="14"/>
      <c r="L4" s="14"/>
      <c r="M4" s="14"/>
      <c r="N4" s="14"/>
      <c r="O4" s="14"/>
      <c r="P4" s="14"/>
      <c r="Q4" s="14"/>
      <c r="R4" s="14"/>
      <c r="S4" s="14"/>
      <c r="T4" s="14"/>
    </row>
    <row r="5" spans="1:44" ht="18" customHeight="1" x14ac:dyDescent="0.25">
      <c r="B5" s="83"/>
      <c r="C5" s="14"/>
      <c r="D5" s="14"/>
      <c r="E5" s="14"/>
      <c r="F5" s="14"/>
      <c r="G5" s="14"/>
      <c r="H5" s="14"/>
      <c r="I5" s="14"/>
      <c r="J5" s="14"/>
      <c r="K5" s="14"/>
      <c r="L5" s="14"/>
      <c r="M5" s="14"/>
      <c r="N5" s="14"/>
      <c r="O5" s="14"/>
      <c r="P5" s="14"/>
      <c r="Q5" s="14"/>
      <c r="R5" s="14"/>
      <c r="S5" s="14"/>
      <c r="T5" s="14"/>
      <c r="U5" s="14"/>
      <c r="V5" s="14"/>
      <c r="W5" s="14"/>
      <c r="X5" s="14"/>
      <c r="Y5" s="14"/>
      <c r="Z5" s="14"/>
      <c r="AA5" s="14"/>
      <c r="AB5" s="14"/>
    </row>
    <row r="6" spans="1:44" s="64" customFormat="1" ht="24" customHeight="1" x14ac:dyDescent="0.3">
      <c r="A6" s="274" t="str">
        <f>"Variables clés des sites EMAPE de "&amp;C4</f>
        <v>Variables clés des sites EMAPE de Goldu</v>
      </c>
      <c r="B6" s="274"/>
      <c r="C6" s="274"/>
      <c r="D6" s="274"/>
      <c r="E6" s="274"/>
      <c r="F6" s="274"/>
      <c r="G6" s="274"/>
      <c r="H6" s="274"/>
      <c r="I6" s="274"/>
      <c r="J6" s="274"/>
      <c r="K6" s="274"/>
      <c r="L6" s="274"/>
      <c r="M6" s="274"/>
      <c r="N6" s="274"/>
      <c r="O6" s="274"/>
      <c r="P6" s="274"/>
      <c r="Q6" s="274"/>
      <c r="R6" s="274"/>
      <c r="S6" s="274"/>
      <c r="T6" s="274"/>
      <c r="U6" s="163"/>
      <c r="V6" s="163"/>
      <c r="W6" s="163"/>
      <c r="X6" s="163"/>
      <c r="Y6" s="163"/>
      <c r="Z6" s="163"/>
      <c r="AA6" s="163"/>
      <c r="AB6" s="163"/>
      <c r="AC6" s="163"/>
      <c r="AD6" s="163"/>
      <c r="AE6" s="163"/>
      <c r="AF6" s="163"/>
      <c r="AG6" s="163"/>
      <c r="AH6" s="163"/>
      <c r="AI6" s="163"/>
      <c r="AJ6" s="163"/>
      <c r="AK6" s="163"/>
      <c r="AL6" s="163"/>
      <c r="AM6" s="163"/>
      <c r="AN6" s="163"/>
      <c r="AO6" s="163"/>
      <c r="AP6" s="163"/>
      <c r="AQ6" s="163"/>
      <c r="AR6" s="163"/>
    </row>
    <row r="7" spans="1:44" s="6" customFormat="1" x14ac:dyDescent="0.25">
      <c r="A7" s="14"/>
      <c r="B7" s="113"/>
      <c r="C7" s="114"/>
      <c r="D7" s="114"/>
      <c r="E7" s="114"/>
      <c r="F7" s="114"/>
      <c r="G7" s="114"/>
      <c r="H7" s="114"/>
      <c r="I7" s="114"/>
      <c r="J7" s="114"/>
      <c r="K7" s="114"/>
      <c r="L7" s="114"/>
      <c r="M7" s="114"/>
      <c r="N7" s="114"/>
      <c r="O7" s="114"/>
      <c r="P7" s="114"/>
      <c r="Q7" s="82"/>
      <c r="R7" s="82"/>
      <c r="S7" s="82"/>
      <c r="T7" s="82"/>
      <c r="U7" s="79"/>
      <c r="V7" s="79"/>
      <c r="W7" s="79"/>
      <c r="X7" s="79"/>
      <c r="Y7" s="79"/>
      <c r="Z7" s="79"/>
      <c r="AA7" s="79"/>
      <c r="AB7" s="79"/>
    </row>
    <row r="8" spans="1:44" s="17" customFormat="1" ht="30.75" customHeight="1" x14ac:dyDescent="0.25">
      <c r="B8" s="281" t="s">
        <v>68</v>
      </c>
      <c r="C8" s="275" t="s">
        <v>0</v>
      </c>
      <c r="D8" s="276"/>
      <c r="E8" s="285" t="s">
        <v>1</v>
      </c>
      <c r="F8" s="279"/>
      <c r="G8" s="278" t="s">
        <v>2</v>
      </c>
      <c r="H8" s="279"/>
      <c r="I8" s="278" t="s">
        <v>3</v>
      </c>
      <c r="J8" s="279"/>
      <c r="K8" s="278" t="s">
        <v>4</v>
      </c>
      <c r="L8" s="279"/>
      <c r="M8" s="278" t="s">
        <v>5</v>
      </c>
      <c r="N8" s="279"/>
      <c r="O8" s="278" t="s">
        <v>6</v>
      </c>
      <c r="P8" s="279"/>
      <c r="Q8" s="275" t="s">
        <v>7</v>
      </c>
      <c r="R8" s="280"/>
      <c r="S8" s="275" t="s">
        <v>8</v>
      </c>
      <c r="T8" s="276"/>
      <c r="U8" s="280" t="s">
        <v>9</v>
      </c>
      <c r="V8" s="280"/>
      <c r="W8" s="275" t="s">
        <v>10</v>
      </c>
      <c r="X8" s="276"/>
      <c r="Y8" s="280" t="s">
        <v>11</v>
      </c>
      <c r="Z8" s="280"/>
      <c r="AA8" s="275" t="s">
        <v>12</v>
      </c>
      <c r="AB8" s="276"/>
      <c r="AC8" s="280" t="s">
        <v>13</v>
      </c>
      <c r="AD8" s="280"/>
      <c r="AE8" s="275" t="s">
        <v>14</v>
      </c>
      <c r="AF8" s="276"/>
      <c r="AG8" s="280" t="s">
        <v>15</v>
      </c>
      <c r="AH8" s="280"/>
      <c r="AI8" s="275" t="s">
        <v>16</v>
      </c>
      <c r="AJ8" s="276"/>
      <c r="AK8" s="280" t="s">
        <v>17</v>
      </c>
      <c r="AL8" s="280"/>
      <c r="AM8" s="275" t="s">
        <v>19</v>
      </c>
      <c r="AN8" s="276"/>
      <c r="AO8" s="280" t="s">
        <v>20</v>
      </c>
      <c r="AP8" s="280"/>
      <c r="AQ8" s="288" t="s">
        <v>76</v>
      </c>
      <c r="AR8" s="289"/>
    </row>
    <row r="9" spans="1:44" s="17" customFormat="1" x14ac:dyDescent="0.25">
      <c r="B9" s="281"/>
      <c r="C9" s="283" t="s">
        <v>22</v>
      </c>
      <c r="D9" s="284"/>
      <c r="E9" s="286" t="s">
        <v>75</v>
      </c>
      <c r="F9" s="287"/>
      <c r="G9" s="286" t="s">
        <v>75</v>
      </c>
      <c r="H9" s="287"/>
      <c r="I9" s="286" t="s">
        <v>75</v>
      </c>
      <c r="J9" s="287"/>
      <c r="K9" s="286" t="s">
        <v>75</v>
      </c>
      <c r="L9" s="287"/>
      <c r="M9" s="286" t="s">
        <v>75</v>
      </c>
      <c r="N9" s="287"/>
      <c r="O9" s="286" t="s">
        <v>75</v>
      </c>
      <c r="P9" s="287"/>
      <c r="Q9" s="286" t="s">
        <v>75</v>
      </c>
      <c r="R9" s="287"/>
      <c r="S9" s="286" t="s">
        <v>75</v>
      </c>
      <c r="T9" s="287"/>
      <c r="U9" s="286" t="s">
        <v>75</v>
      </c>
      <c r="V9" s="287"/>
      <c r="W9" s="286" t="s">
        <v>75</v>
      </c>
      <c r="X9" s="287"/>
      <c r="Y9" s="286" t="s">
        <v>75</v>
      </c>
      <c r="Z9" s="287"/>
      <c r="AA9" s="286" t="s">
        <v>75</v>
      </c>
      <c r="AB9" s="287"/>
      <c r="AC9" s="286" t="s">
        <v>75</v>
      </c>
      <c r="AD9" s="287"/>
      <c r="AE9" s="286" t="s">
        <v>75</v>
      </c>
      <c r="AF9" s="287"/>
      <c r="AG9" s="286" t="s">
        <v>75</v>
      </c>
      <c r="AH9" s="287"/>
      <c r="AI9" s="286" t="s">
        <v>75</v>
      </c>
      <c r="AJ9" s="287"/>
      <c r="AK9" s="286" t="s">
        <v>75</v>
      </c>
      <c r="AL9" s="287"/>
      <c r="AM9" s="286" t="s">
        <v>75</v>
      </c>
      <c r="AN9" s="287"/>
      <c r="AO9" s="286" t="s">
        <v>75</v>
      </c>
      <c r="AP9" s="287"/>
      <c r="AQ9" s="286" t="s">
        <v>77</v>
      </c>
      <c r="AR9" s="287"/>
    </row>
    <row r="10" spans="1:44" s="17" customFormat="1" ht="15.75" thickBot="1" x14ac:dyDescent="0.3">
      <c r="B10" s="282"/>
      <c r="C10" s="115" t="s">
        <v>78</v>
      </c>
      <c r="D10" s="116" t="s">
        <v>79</v>
      </c>
      <c r="E10" s="115" t="s">
        <v>78</v>
      </c>
      <c r="F10" s="116" t="s">
        <v>79</v>
      </c>
      <c r="G10" s="115" t="s">
        <v>78</v>
      </c>
      <c r="H10" s="116" t="s">
        <v>79</v>
      </c>
      <c r="I10" s="115" t="s">
        <v>78</v>
      </c>
      <c r="J10" s="116" t="s">
        <v>79</v>
      </c>
      <c r="K10" s="115" t="s">
        <v>78</v>
      </c>
      <c r="L10" s="116" t="s">
        <v>79</v>
      </c>
      <c r="M10" s="115" t="s">
        <v>78</v>
      </c>
      <c r="N10" s="116" t="s">
        <v>79</v>
      </c>
      <c r="O10" s="115" t="s">
        <v>78</v>
      </c>
      <c r="P10" s="116" t="s">
        <v>79</v>
      </c>
      <c r="Q10" s="115" t="s">
        <v>78</v>
      </c>
      <c r="R10" s="116" t="s">
        <v>79</v>
      </c>
      <c r="S10" s="115" t="s">
        <v>78</v>
      </c>
      <c r="T10" s="116" t="s">
        <v>79</v>
      </c>
      <c r="U10" s="115" t="s">
        <v>78</v>
      </c>
      <c r="V10" s="116" t="s">
        <v>79</v>
      </c>
      <c r="W10" s="115" t="s">
        <v>78</v>
      </c>
      <c r="X10" s="116" t="s">
        <v>79</v>
      </c>
      <c r="Y10" s="115" t="s">
        <v>78</v>
      </c>
      <c r="Z10" s="116" t="s">
        <v>79</v>
      </c>
      <c r="AA10" s="115" t="s">
        <v>78</v>
      </c>
      <c r="AB10" s="116" t="s">
        <v>79</v>
      </c>
      <c r="AC10" s="115" t="s">
        <v>78</v>
      </c>
      <c r="AD10" s="116" t="s">
        <v>79</v>
      </c>
      <c r="AE10" s="115" t="s">
        <v>78</v>
      </c>
      <c r="AF10" s="116" t="s">
        <v>79</v>
      </c>
      <c r="AG10" s="115" t="s">
        <v>78</v>
      </c>
      <c r="AH10" s="116" t="s">
        <v>79</v>
      </c>
      <c r="AI10" s="115" t="s">
        <v>78</v>
      </c>
      <c r="AJ10" s="116" t="s">
        <v>79</v>
      </c>
      <c r="AK10" s="115" t="s">
        <v>78</v>
      </c>
      <c r="AL10" s="116" t="s">
        <v>79</v>
      </c>
      <c r="AM10" s="115" t="s">
        <v>78</v>
      </c>
      <c r="AN10" s="116" t="s">
        <v>79</v>
      </c>
      <c r="AO10" s="115" t="s">
        <v>78</v>
      </c>
      <c r="AP10" s="116" t="s">
        <v>79</v>
      </c>
      <c r="AQ10" s="115" t="s">
        <v>78</v>
      </c>
      <c r="AR10" s="116" t="s">
        <v>79</v>
      </c>
    </row>
    <row r="11" spans="1:44" s="6" customFormat="1" x14ac:dyDescent="0.25">
      <c r="B11" s="117" t="s">
        <v>80</v>
      </c>
      <c r="C11" s="133"/>
      <c r="D11" s="134"/>
      <c r="E11" s="139"/>
      <c r="F11" s="140"/>
      <c r="G11" s="207"/>
      <c r="H11" s="207"/>
      <c r="I11" s="139"/>
      <c r="J11" s="140"/>
      <c r="K11" s="207"/>
      <c r="L11" s="207"/>
      <c r="M11" s="139"/>
      <c r="N11" s="140"/>
      <c r="O11" s="207"/>
      <c r="P11" s="207"/>
      <c r="Q11" s="139"/>
      <c r="R11" s="207"/>
      <c r="S11" s="139"/>
      <c r="T11" s="140"/>
      <c r="U11" s="207"/>
      <c r="V11" s="207"/>
      <c r="W11" s="139"/>
      <c r="X11" s="140"/>
      <c r="Y11" s="207"/>
      <c r="Z11" s="207"/>
      <c r="AA11" s="139"/>
      <c r="AB11" s="140"/>
      <c r="AC11" s="208"/>
      <c r="AD11" s="208"/>
      <c r="AE11" s="209"/>
      <c r="AF11" s="210"/>
      <c r="AG11" s="208"/>
      <c r="AH11" s="208"/>
      <c r="AI11" s="209"/>
      <c r="AJ11" s="210"/>
      <c r="AK11" s="208"/>
      <c r="AL11" s="208"/>
      <c r="AM11" s="209"/>
      <c r="AN11" s="210"/>
      <c r="AO11" s="208"/>
      <c r="AP11" s="208"/>
      <c r="AQ11" s="209"/>
      <c r="AR11" s="210"/>
    </row>
    <row r="12" spans="1:44" s="118" customFormat="1" x14ac:dyDescent="0.25">
      <c r="A12" s="6"/>
      <c r="B12" s="255" t="s">
        <v>81</v>
      </c>
      <c r="C12" s="135">
        <v>9</v>
      </c>
      <c r="D12" s="136"/>
      <c r="E12" s="135"/>
      <c r="F12" s="136"/>
      <c r="G12" s="211"/>
      <c r="H12" s="211"/>
      <c r="I12" s="135"/>
      <c r="J12" s="136"/>
      <c r="K12" s="211"/>
      <c r="L12" s="211"/>
      <c r="M12" s="135"/>
      <c r="N12" s="136"/>
      <c r="O12" s="211"/>
      <c r="P12" s="211"/>
      <c r="Q12" s="135"/>
      <c r="R12" s="211"/>
      <c r="S12" s="135"/>
      <c r="T12" s="136"/>
      <c r="U12" s="211"/>
      <c r="V12" s="211"/>
      <c r="W12" s="135"/>
      <c r="X12" s="136"/>
      <c r="Y12" s="211"/>
      <c r="Z12" s="211"/>
      <c r="AA12" s="135"/>
      <c r="AB12" s="136"/>
      <c r="AC12" s="212"/>
      <c r="AD12" s="212"/>
      <c r="AE12" s="213"/>
      <c r="AF12" s="214"/>
      <c r="AG12" s="212"/>
      <c r="AH12" s="212"/>
      <c r="AI12" s="213"/>
      <c r="AJ12" s="214"/>
      <c r="AK12" s="212"/>
      <c r="AL12" s="212"/>
      <c r="AM12" s="213"/>
      <c r="AN12" s="214"/>
      <c r="AO12" s="212"/>
      <c r="AP12" s="212"/>
      <c r="AQ12" s="213"/>
      <c r="AR12" s="214"/>
    </row>
    <row r="13" spans="1:44" s="119" customFormat="1" x14ac:dyDescent="0.25">
      <c r="A13" s="6"/>
      <c r="B13" s="255" t="s">
        <v>82</v>
      </c>
      <c r="C13" s="137">
        <v>0.72500000000000009</v>
      </c>
      <c r="D13" s="138"/>
      <c r="E13" s="137"/>
      <c r="F13" s="138"/>
      <c r="G13" s="215"/>
      <c r="H13" s="215"/>
      <c r="I13" s="137"/>
      <c r="J13" s="138"/>
      <c r="K13" s="215"/>
      <c r="L13" s="215"/>
      <c r="M13" s="137"/>
      <c r="N13" s="138"/>
      <c r="O13" s="215"/>
      <c r="P13" s="215"/>
      <c r="Q13" s="137"/>
      <c r="R13" s="215"/>
      <c r="S13" s="137"/>
      <c r="T13" s="138"/>
      <c r="U13" s="215"/>
      <c r="V13" s="215"/>
      <c r="W13" s="137"/>
      <c r="X13" s="138"/>
      <c r="Y13" s="215"/>
      <c r="Z13" s="215"/>
      <c r="AA13" s="137"/>
      <c r="AB13" s="138"/>
      <c r="AC13" s="216"/>
      <c r="AD13" s="216"/>
      <c r="AE13" s="217"/>
      <c r="AF13" s="218"/>
      <c r="AG13" s="216"/>
      <c r="AH13" s="216"/>
      <c r="AI13" s="217"/>
      <c r="AJ13" s="218"/>
      <c r="AK13" s="216"/>
      <c r="AL13" s="216"/>
      <c r="AM13" s="217"/>
      <c r="AN13" s="218"/>
      <c r="AO13" s="216"/>
      <c r="AP13" s="216"/>
      <c r="AQ13" s="217"/>
      <c r="AR13" s="218"/>
    </row>
    <row r="14" spans="1:44" s="121" customFormat="1" x14ac:dyDescent="0.25">
      <c r="A14" s="6"/>
      <c r="B14" s="120" t="s">
        <v>83</v>
      </c>
      <c r="C14" s="139"/>
      <c r="D14" s="140"/>
      <c r="E14" s="139"/>
      <c r="F14" s="140"/>
      <c r="G14" s="207"/>
      <c r="H14" s="207"/>
      <c r="I14" s="139"/>
      <c r="J14" s="140"/>
      <c r="K14" s="207"/>
      <c r="L14" s="207"/>
      <c r="M14" s="139"/>
      <c r="N14" s="140"/>
      <c r="O14" s="207"/>
      <c r="P14" s="207"/>
      <c r="Q14" s="139"/>
      <c r="R14" s="207"/>
      <c r="S14" s="139"/>
      <c r="T14" s="140"/>
      <c r="U14" s="207"/>
      <c r="V14" s="207"/>
      <c r="W14" s="139"/>
      <c r="X14" s="140"/>
      <c r="Y14" s="207"/>
      <c r="Z14" s="207"/>
      <c r="AA14" s="139"/>
      <c r="AB14" s="140"/>
      <c r="AC14" s="208"/>
      <c r="AD14" s="208"/>
      <c r="AE14" s="209"/>
      <c r="AF14" s="210"/>
      <c r="AG14" s="208"/>
      <c r="AH14" s="208"/>
      <c r="AI14" s="209"/>
      <c r="AJ14" s="210"/>
      <c r="AK14" s="208"/>
      <c r="AL14" s="208"/>
      <c r="AM14" s="209"/>
      <c r="AN14" s="210"/>
      <c r="AO14" s="208"/>
      <c r="AP14" s="208"/>
      <c r="AQ14" s="209"/>
      <c r="AR14" s="210"/>
    </row>
    <row r="15" spans="1:44" s="6" customFormat="1" x14ac:dyDescent="0.25">
      <c r="B15" s="256" t="s">
        <v>84</v>
      </c>
      <c r="C15" s="141">
        <v>37.25</v>
      </c>
      <c r="D15" s="142"/>
      <c r="E15" s="141"/>
      <c r="F15" s="142"/>
      <c r="G15" s="150"/>
      <c r="H15" s="150"/>
      <c r="I15" s="141"/>
      <c r="J15" s="142"/>
      <c r="K15" s="150"/>
      <c r="L15" s="150"/>
      <c r="M15" s="141"/>
      <c r="N15" s="142"/>
      <c r="O15" s="150"/>
      <c r="P15" s="150"/>
      <c r="Q15" s="141"/>
      <c r="R15" s="150"/>
      <c r="S15" s="141"/>
      <c r="T15" s="142"/>
      <c r="U15" s="150"/>
      <c r="V15" s="150"/>
      <c r="W15" s="141"/>
      <c r="X15" s="142"/>
      <c r="Y15" s="150"/>
      <c r="Z15" s="150"/>
      <c r="AA15" s="141"/>
      <c r="AB15" s="142"/>
      <c r="AC15" s="219"/>
      <c r="AD15" s="219"/>
      <c r="AE15" s="220"/>
      <c r="AF15" s="221"/>
      <c r="AG15" s="219"/>
      <c r="AH15" s="219"/>
      <c r="AI15" s="220"/>
      <c r="AJ15" s="221"/>
      <c r="AK15" s="219"/>
      <c r="AL15" s="219"/>
      <c r="AM15" s="220"/>
      <c r="AN15" s="221"/>
      <c r="AO15" s="219"/>
      <c r="AP15" s="219"/>
      <c r="AQ15" s="220"/>
      <c r="AR15" s="221"/>
    </row>
    <row r="16" spans="1:44" s="122" customFormat="1" x14ac:dyDescent="0.25">
      <c r="A16" s="6"/>
      <c r="B16" s="257" t="s">
        <v>85</v>
      </c>
      <c r="C16" s="143" t="s">
        <v>39</v>
      </c>
      <c r="D16" s="144"/>
      <c r="E16" s="143"/>
      <c r="F16" s="144"/>
      <c r="G16" s="149"/>
      <c r="H16" s="149"/>
      <c r="I16" s="143"/>
      <c r="J16" s="144"/>
      <c r="K16" s="149"/>
      <c r="L16" s="149"/>
      <c r="M16" s="143"/>
      <c r="N16" s="144"/>
      <c r="O16" s="149"/>
      <c r="P16" s="149"/>
      <c r="Q16" s="143"/>
      <c r="R16" s="149"/>
      <c r="S16" s="143"/>
      <c r="T16" s="144"/>
      <c r="U16" s="149"/>
      <c r="V16" s="149"/>
      <c r="W16" s="143"/>
      <c r="X16" s="144"/>
      <c r="Y16" s="149"/>
      <c r="Z16" s="149"/>
      <c r="AA16" s="143"/>
      <c r="AB16" s="144"/>
      <c r="AC16" s="222"/>
      <c r="AD16" s="222"/>
      <c r="AE16" s="223"/>
      <c r="AF16" s="224"/>
      <c r="AG16" s="222"/>
      <c r="AH16" s="222"/>
      <c r="AI16" s="223"/>
      <c r="AJ16" s="224"/>
      <c r="AK16" s="222"/>
      <c r="AL16" s="222"/>
      <c r="AM16" s="223"/>
      <c r="AN16" s="224"/>
      <c r="AO16" s="222"/>
      <c r="AP16" s="222"/>
      <c r="AQ16" s="223"/>
      <c r="AR16" s="224"/>
    </row>
    <row r="17" spans="1:44" s="118" customFormat="1" x14ac:dyDescent="0.25">
      <c r="A17" s="6"/>
      <c r="B17" s="256" t="s">
        <v>86</v>
      </c>
      <c r="C17" s="135" t="s">
        <v>39</v>
      </c>
      <c r="D17" s="136"/>
      <c r="E17" s="135"/>
      <c r="F17" s="136"/>
      <c r="G17" s="211"/>
      <c r="H17" s="211"/>
      <c r="I17" s="135"/>
      <c r="J17" s="136"/>
      <c r="K17" s="211"/>
      <c r="L17" s="211"/>
      <c r="M17" s="135"/>
      <c r="N17" s="136"/>
      <c r="O17" s="211"/>
      <c r="P17" s="211"/>
      <c r="Q17" s="135"/>
      <c r="R17" s="211"/>
      <c r="S17" s="135"/>
      <c r="T17" s="136"/>
      <c r="U17" s="211"/>
      <c r="V17" s="211"/>
      <c r="W17" s="135"/>
      <c r="X17" s="136"/>
      <c r="Y17" s="211"/>
      <c r="Z17" s="211"/>
      <c r="AA17" s="135"/>
      <c r="AB17" s="136"/>
      <c r="AC17" s="212"/>
      <c r="AD17" s="212"/>
      <c r="AE17" s="213"/>
      <c r="AF17" s="214"/>
      <c r="AG17" s="212"/>
      <c r="AH17" s="212"/>
      <c r="AI17" s="213"/>
      <c r="AJ17" s="214"/>
      <c r="AK17" s="212"/>
      <c r="AL17" s="212"/>
      <c r="AM17" s="213"/>
      <c r="AN17" s="214"/>
      <c r="AO17" s="212"/>
      <c r="AP17" s="212"/>
      <c r="AQ17" s="213"/>
      <c r="AR17" s="214"/>
    </row>
    <row r="18" spans="1:44" s="118" customFormat="1" x14ac:dyDescent="0.25">
      <c r="A18" s="6"/>
      <c r="B18" s="258" t="s">
        <v>87</v>
      </c>
      <c r="C18" s="135" t="s">
        <v>39</v>
      </c>
      <c r="D18" s="136"/>
      <c r="E18" s="135"/>
      <c r="F18" s="136"/>
      <c r="G18" s="211"/>
      <c r="H18" s="211"/>
      <c r="I18" s="135"/>
      <c r="J18" s="136"/>
      <c r="K18" s="211"/>
      <c r="L18" s="211"/>
      <c r="M18" s="135"/>
      <c r="N18" s="136"/>
      <c r="O18" s="211"/>
      <c r="P18" s="211"/>
      <c r="Q18" s="135"/>
      <c r="R18" s="211"/>
      <c r="S18" s="135"/>
      <c r="T18" s="136"/>
      <c r="U18" s="211"/>
      <c r="V18" s="211"/>
      <c r="W18" s="135"/>
      <c r="X18" s="136"/>
      <c r="Y18" s="211"/>
      <c r="Z18" s="211"/>
      <c r="AA18" s="135"/>
      <c r="AB18" s="136"/>
      <c r="AC18" s="212"/>
      <c r="AD18" s="212"/>
      <c r="AE18" s="213"/>
      <c r="AF18" s="214"/>
      <c r="AG18" s="212"/>
      <c r="AH18" s="212"/>
      <c r="AI18" s="213"/>
      <c r="AJ18" s="214"/>
      <c r="AK18" s="212"/>
      <c r="AL18" s="212"/>
      <c r="AM18" s="213"/>
      <c r="AN18" s="214"/>
      <c r="AO18" s="212"/>
      <c r="AP18" s="212"/>
      <c r="AQ18" s="213"/>
      <c r="AR18" s="214"/>
    </row>
    <row r="19" spans="1:44" s="124" customFormat="1" x14ac:dyDescent="0.25">
      <c r="A19" s="6"/>
      <c r="B19" s="123" t="s">
        <v>88</v>
      </c>
      <c r="C19" s="139"/>
      <c r="D19" s="140"/>
      <c r="E19" s="139"/>
      <c r="F19" s="140"/>
      <c r="G19" s="207"/>
      <c r="H19" s="207"/>
      <c r="I19" s="139"/>
      <c r="J19" s="140"/>
      <c r="K19" s="207"/>
      <c r="L19" s="207"/>
      <c r="M19" s="139"/>
      <c r="N19" s="140"/>
      <c r="O19" s="207"/>
      <c r="P19" s="207"/>
      <c r="Q19" s="139"/>
      <c r="R19" s="207"/>
      <c r="S19" s="139"/>
      <c r="T19" s="140"/>
      <c r="U19" s="207"/>
      <c r="V19" s="207"/>
      <c r="W19" s="139"/>
      <c r="X19" s="140"/>
      <c r="Y19" s="207"/>
      <c r="Z19" s="207"/>
      <c r="AA19" s="139"/>
      <c r="AB19" s="140"/>
      <c r="AC19" s="208"/>
      <c r="AD19" s="208"/>
      <c r="AE19" s="209"/>
      <c r="AF19" s="210"/>
      <c r="AG19" s="208"/>
      <c r="AH19" s="208"/>
      <c r="AI19" s="209"/>
      <c r="AJ19" s="210"/>
      <c r="AK19" s="208"/>
      <c r="AL19" s="208"/>
      <c r="AM19" s="209"/>
      <c r="AN19" s="210"/>
      <c r="AO19" s="208"/>
      <c r="AP19" s="208"/>
      <c r="AQ19" s="209"/>
      <c r="AR19" s="210"/>
    </row>
    <row r="20" spans="1:44" s="6" customFormat="1" x14ac:dyDescent="0.25">
      <c r="B20" s="259" t="s">
        <v>89</v>
      </c>
      <c r="C20" s="141">
        <v>0.1</v>
      </c>
      <c r="D20" s="142" t="s">
        <v>40</v>
      </c>
      <c r="E20" s="141"/>
      <c r="F20" s="142"/>
      <c r="G20" s="150"/>
      <c r="H20" s="150"/>
      <c r="I20" s="141"/>
      <c r="J20" s="142"/>
      <c r="K20" s="150"/>
      <c r="L20" s="150"/>
      <c r="M20" s="141"/>
      <c r="N20" s="142"/>
      <c r="O20" s="150"/>
      <c r="P20" s="150"/>
      <c r="Q20" s="141"/>
      <c r="R20" s="150"/>
      <c r="S20" s="141"/>
      <c r="T20" s="142"/>
      <c r="U20" s="150"/>
      <c r="V20" s="150"/>
      <c r="W20" s="141"/>
      <c r="X20" s="142"/>
      <c r="Y20" s="150"/>
      <c r="Z20" s="150"/>
      <c r="AA20" s="141"/>
      <c r="AB20" s="142"/>
      <c r="AC20" s="219"/>
      <c r="AD20" s="219"/>
      <c r="AE20" s="220"/>
      <c r="AF20" s="221"/>
      <c r="AG20" s="219"/>
      <c r="AH20" s="219"/>
      <c r="AI20" s="220"/>
      <c r="AJ20" s="221"/>
      <c r="AK20" s="219"/>
      <c r="AL20" s="219"/>
      <c r="AM20" s="220"/>
      <c r="AN20" s="221"/>
      <c r="AO20" s="219"/>
      <c r="AP20" s="219"/>
      <c r="AQ20" s="220"/>
      <c r="AR20" s="221"/>
    </row>
    <row r="21" spans="1:44" s="124" customFormat="1" x14ac:dyDescent="0.25">
      <c r="A21" s="6"/>
      <c r="B21" s="260" t="s">
        <v>90</v>
      </c>
      <c r="C21" s="145">
        <v>10</v>
      </c>
      <c r="D21" s="146" t="s">
        <v>41</v>
      </c>
      <c r="E21" s="145"/>
      <c r="F21" s="146"/>
      <c r="G21" s="225"/>
      <c r="H21" s="225"/>
      <c r="I21" s="145"/>
      <c r="J21" s="146"/>
      <c r="K21" s="225"/>
      <c r="L21" s="225"/>
      <c r="M21" s="145"/>
      <c r="N21" s="146"/>
      <c r="O21" s="225"/>
      <c r="P21" s="225"/>
      <c r="Q21" s="145"/>
      <c r="R21" s="225"/>
      <c r="S21" s="145"/>
      <c r="T21" s="146"/>
      <c r="U21" s="225"/>
      <c r="V21" s="225"/>
      <c r="W21" s="145"/>
      <c r="X21" s="146"/>
      <c r="Y21" s="225"/>
      <c r="Z21" s="225"/>
      <c r="AA21" s="145"/>
      <c r="AB21" s="146"/>
      <c r="AC21" s="226"/>
      <c r="AD21" s="226"/>
      <c r="AE21" s="227"/>
      <c r="AF21" s="228"/>
      <c r="AG21" s="226"/>
      <c r="AH21" s="226"/>
      <c r="AI21" s="227"/>
      <c r="AJ21" s="228"/>
      <c r="AK21" s="226"/>
      <c r="AL21" s="226"/>
      <c r="AM21" s="227"/>
      <c r="AN21" s="228"/>
      <c r="AO21" s="226"/>
      <c r="AP21" s="226"/>
      <c r="AQ21" s="227"/>
      <c r="AR21" s="228"/>
    </row>
    <row r="22" spans="1:44" s="125" customFormat="1" x14ac:dyDescent="0.25">
      <c r="A22" s="6"/>
      <c r="B22" s="259" t="s">
        <v>91</v>
      </c>
      <c r="C22" s="147">
        <v>8</v>
      </c>
      <c r="D22" s="148" t="s">
        <v>42</v>
      </c>
      <c r="E22" s="147"/>
      <c r="F22" s="148"/>
      <c r="G22" s="179"/>
      <c r="H22" s="179"/>
      <c r="I22" s="147"/>
      <c r="J22" s="148"/>
      <c r="K22" s="179"/>
      <c r="L22" s="179"/>
      <c r="M22" s="147"/>
      <c r="N22" s="148"/>
      <c r="O22" s="179"/>
      <c r="P22" s="179"/>
      <c r="Q22" s="147"/>
      <c r="R22" s="179"/>
      <c r="S22" s="147"/>
      <c r="T22" s="148"/>
      <c r="U22" s="179"/>
      <c r="V22" s="179"/>
      <c r="W22" s="147"/>
      <c r="X22" s="148"/>
      <c r="Y22" s="179"/>
      <c r="Z22" s="179"/>
      <c r="AA22" s="147"/>
      <c r="AB22" s="148"/>
      <c r="AC22" s="229"/>
      <c r="AD22" s="229"/>
      <c r="AE22" s="230"/>
      <c r="AF22" s="231"/>
      <c r="AG22" s="229"/>
      <c r="AH22" s="229"/>
      <c r="AI22" s="230"/>
      <c r="AJ22" s="231"/>
      <c r="AK22" s="229"/>
      <c r="AL22" s="229"/>
      <c r="AM22" s="230"/>
      <c r="AN22" s="231"/>
      <c r="AO22" s="229"/>
      <c r="AP22" s="229"/>
      <c r="AQ22" s="230"/>
      <c r="AR22" s="231"/>
    </row>
    <row r="23" spans="1:44" s="125" customFormat="1" x14ac:dyDescent="0.25">
      <c r="A23" s="6"/>
      <c r="B23" s="259" t="s">
        <v>92</v>
      </c>
      <c r="C23" s="147">
        <v>2</v>
      </c>
      <c r="D23" s="148" t="s">
        <v>43</v>
      </c>
      <c r="E23" s="147"/>
      <c r="F23" s="148"/>
      <c r="G23" s="179"/>
      <c r="H23" s="179"/>
      <c r="I23" s="147"/>
      <c r="J23" s="148"/>
      <c r="K23" s="179"/>
      <c r="L23" s="179"/>
      <c r="M23" s="147"/>
      <c r="N23" s="148"/>
      <c r="O23" s="179"/>
      <c r="P23" s="179"/>
      <c r="Q23" s="147"/>
      <c r="R23" s="179"/>
      <c r="S23" s="147"/>
      <c r="T23" s="148"/>
      <c r="U23" s="179"/>
      <c r="V23" s="179"/>
      <c r="W23" s="147"/>
      <c r="X23" s="148"/>
      <c r="Y23" s="179"/>
      <c r="Z23" s="179"/>
      <c r="AA23" s="147"/>
      <c r="AB23" s="148"/>
      <c r="AC23" s="229"/>
      <c r="AD23" s="229"/>
      <c r="AE23" s="230"/>
      <c r="AF23" s="231"/>
      <c r="AG23" s="229"/>
      <c r="AH23" s="229"/>
      <c r="AI23" s="230"/>
      <c r="AJ23" s="231"/>
      <c r="AK23" s="229"/>
      <c r="AL23" s="229"/>
      <c r="AM23" s="230"/>
      <c r="AN23" s="231"/>
      <c r="AO23" s="229"/>
      <c r="AP23" s="229"/>
      <c r="AQ23" s="230"/>
      <c r="AR23" s="231"/>
    </row>
    <row r="24" spans="1:44" s="125" customFormat="1" x14ac:dyDescent="0.25">
      <c r="A24" s="6"/>
      <c r="B24" s="259" t="s">
        <v>93</v>
      </c>
      <c r="C24" s="135">
        <v>200</v>
      </c>
      <c r="D24" s="148" t="s">
        <v>44</v>
      </c>
      <c r="E24" s="147"/>
      <c r="F24" s="148"/>
      <c r="G24" s="179"/>
      <c r="H24" s="179"/>
      <c r="I24" s="147"/>
      <c r="J24" s="148"/>
      <c r="K24" s="179"/>
      <c r="L24" s="179"/>
      <c r="M24" s="147"/>
      <c r="N24" s="148"/>
      <c r="O24" s="179"/>
      <c r="P24" s="179"/>
      <c r="Q24" s="147"/>
      <c r="R24" s="179"/>
      <c r="S24" s="147"/>
      <c r="T24" s="148"/>
      <c r="U24" s="179"/>
      <c r="V24" s="179"/>
      <c r="W24" s="147"/>
      <c r="X24" s="148"/>
      <c r="Y24" s="179"/>
      <c r="Z24" s="179"/>
      <c r="AA24" s="147"/>
      <c r="AB24" s="148"/>
      <c r="AC24" s="229"/>
      <c r="AD24" s="229"/>
      <c r="AE24" s="230"/>
      <c r="AF24" s="231"/>
      <c r="AG24" s="229"/>
      <c r="AH24" s="229"/>
      <c r="AI24" s="230"/>
      <c r="AJ24" s="231"/>
      <c r="AK24" s="229"/>
      <c r="AL24" s="229"/>
      <c r="AM24" s="230"/>
      <c r="AN24" s="231"/>
      <c r="AO24" s="229"/>
      <c r="AP24" s="229"/>
      <c r="AQ24" s="230"/>
      <c r="AR24" s="231"/>
    </row>
    <row r="25" spans="1:44" s="125" customFormat="1" x14ac:dyDescent="0.25">
      <c r="A25" s="6"/>
      <c r="B25" s="259" t="s">
        <v>94</v>
      </c>
      <c r="C25" s="135">
        <v>0.5</v>
      </c>
      <c r="D25" s="148" t="s">
        <v>45</v>
      </c>
      <c r="E25" s="147"/>
      <c r="F25" s="148"/>
      <c r="G25" s="179"/>
      <c r="H25" s="179"/>
      <c r="I25" s="147"/>
      <c r="J25" s="148"/>
      <c r="K25" s="179"/>
      <c r="L25" s="179"/>
      <c r="M25" s="147"/>
      <c r="N25" s="148"/>
      <c r="O25" s="179"/>
      <c r="P25" s="179"/>
      <c r="Q25" s="147"/>
      <c r="R25" s="179"/>
      <c r="S25" s="147"/>
      <c r="T25" s="148"/>
      <c r="U25" s="179"/>
      <c r="V25" s="179"/>
      <c r="W25" s="147"/>
      <c r="X25" s="148"/>
      <c r="Y25" s="179"/>
      <c r="Z25" s="179"/>
      <c r="AA25" s="147"/>
      <c r="AB25" s="148"/>
      <c r="AC25" s="229"/>
      <c r="AD25" s="229"/>
      <c r="AE25" s="230"/>
      <c r="AF25" s="231"/>
      <c r="AG25" s="229"/>
      <c r="AH25" s="229"/>
      <c r="AI25" s="230"/>
      <c r="AJ25" s="231"/>
      <c r="AK25" s="229"/>
      <c r="AL25" s="229"/>
      <c r="AM25" s="230"/>
      <c r="AN25" s="231"/>
      <c r="AO25" s="229"/>
      <c r="AP25" s="229"/>
      <c r="AQ25" s="230"/>
      <c r="AR25" s="231"/>
    </row>
    <row r="26" spans="1:44" s="125" customFormat="1" x14ac:dyDescent="0.25">
      <c r="A26" s="6"/>
      <c r="B26" s="259" t="s">
        <v>95</v>
      </c>
      <c r="C26" s="147">
        <v>110</v>
      </c>
      <c r="D26" s="148" t="s">
        <v>46</v>
      </c>
      <c r="E26" s="147"/>
      <c r="F26" s="148"/>
      <c r="G26" s="179"/>
      <c r="H26" s="179"/>
      <c r="I26" s="147"/>
      <c r="J26" s="148"/>
      <c r="K26" s="179"/>
      <c r="L26" s="179"/>
      <c r="M26" s="147"/>
      <c r="N26" s="148"/>
      <c r="O26" s="179"/>
      <c r="P26" s="179"/>
      <c r="Q26" s="147"/>
      <c r="R26" s="179"/>
      <c r="S26" s="147"/>
      <c r="T26" s="148"/>
      <c r="U26" s="179"/>
      <c r="V26" s="179"/>
      <c r="W26" s="147"/>
      <c r="X26" s="148"/>
      <c r="Y26" s="179"/>
      <c r="Z26" s="179"/>
      <c r="AA26" s="147"/>
      <c r="AB26" s="148"/>
      <c r="AC26" s="229"/>
      <c r="AD26" s="229"/>
      <c r="AE26" s="230"/>
      <c r="AF26" s="231"/>
      <c r="AG26" s="229"/>
      <c r="AH26" s="229"/>
      <c r="AI26" s="230"/>
      <c r="AJ26" s="231"/>
      <c r="AK26" s="229"/>
      <c r="AL26" s="229"/>
      <c r="AM26" s="230"/>
      <c r="AN26" s="231"/>
      <c r="AO26" s="229"/>
      <c r="AP26" s="229"/>
      <c r="AQ26" s="230"/>
      <c r="AR26" s="231"/>
    </row>
    <row r="27" spans="1:44" s="125" customFormat="1" x14ac:dyDescent="0.25">
      <c r="A27" s="6"/>
      <c r="B27" s="259" t="s">
        <v>96</v>
      </c>
      <c r="C27" s="147">
        <v>2</v>
      </c>
      <c r="D27" s="148" t="s">
        <v>43</v>
      </c>
      <c r="E27" s="147"/>
      <c r="F27" s="148"/>
      <c r="G27" s="179"/>
      <c r="H27" s="179"/>
      <c r="I27" s="147"/>
      <c r="J27" s="148"/>
      <c r="K27" s="179"/>
      <c r="L27" s="179"/>
      <c r="M27" s="147"/>
      <c r="N27" s="148"/>
      <c r="O27" s="179"/>
      <c r="P27" s="179"/>
      <c r="Q27" s="147"/>
      <c r="R27" s="179"/>
      <c r="S27" s="147"/>
      <c r="T27" s="148"/>
      <c r="U27" s="179"/>
      <c r="V27" s="179"/>
      <c r="W27" s="147"/>
      <c r="X27" s="148"/>
      <c r="Y27" s="179"/>
      <c r="Z27" s="179"/>
      <c r="AA27" s="147"/>
      <c r="AB27" s="148"/>
      <c r="AC27" s="229"/>
      <c r="AD27" s="229"/>
      <c r="AE27" s="230"/>
      <c r="AF27" s="231"/>
      <c r="AG27" s="229"/>
      <c r="AH27" s="229"/>
      <c r="AI27" s="230"/>
      <c r="AJ27" s="231"/>
      <c r="AK27" s="229"/>
      <c r="AL27" s="229"/>
      <c r="AM27" s="230"/>
      <c r="AN27" s="231"/>
      <c r="AO27" s="229"/>
      <c r="AP27" s="229"/>
      <c r="AQ27" s="230"/>
      <c r="AR27" s="231"/>
    </row>
    <row r="28" spans="1:44" s="125" customFormat="1" x14ac:dyDescent="0.25">
      <c r="A28" s="6"/>
      <c r="B28" s="261" t="s">
        <v>97</v>
      </c>
      <c r="C28" s="147">
        <v>5110</v>
      </c>
      <c r="D28" s="148" t="s">
        <v>47</v>
      </c>
      <c r="E28" s="147"/>
      <c r="F28" s="148"/>
      <c r="G28" s="179"/>
      <c r="H28" s="179"/>
      <c r="I28" s="147"/>
      <c r="J28" s="148"/>
      <c r="K28" s="179"/>
      <c r="L28" s="179"/>
      <c r="M28" s="147"/>
      <c r="N28" s="148"/>
      <c r="O28" s="179"/>
      <c r="P28" s="179"/>
      <c r="Q28" s="147"/>
      <c r="R28" s="179"/>
      <c r="S28" s="147"/>
      <c r="T28" s="148"/>
      <c r="U28" s="179"/>
      <c r="V28" s="179"/>
      <c r="W28" s="147"/>
      <c r="X28" s="148"/>
      <c r="Y28" s="179"/>
      <c r="Z28" s="179"/>
      <c r="AA28" s="147"/>
      <c r="AB28" s="148"/>
      <c r="AC28" s="229"/>
      <c r="AD28" s="229"/>
      <c r="AE28" s="230"/>
      <c r="AF28" s="231"/>
      <c r="AG28" s="229"/>
      <c r="AH28" s="229"/>
      <c r="AI28" s="230"/>
      <c r="AJ28" s="231"/>
      <c r="AK28" s="229"/>
      <c r="AL28" s="229"/>
      <c r="AM28" s="230"/>
      <c r="AN28" s="231"/>
      <c r="AO28" s="229"/>
      <c r="AP28" s="229"/>
      <c r="AQ28" s="230"/>
      <c r="AR28" s="231"/>
    </row>
    <row r="29" spans="1:44" s="125" customFormat="1" x14ac:dyDescent="0.25">
      <c r="A29" s="6"/>
      <c r="B29" s="123" t="s">
        <v>118</v>
      </c>
      <c r="C29" s="139"/>
      <c r="D29" s="140"/>
      <c r="E29" s="139"/>
      <c r="F29" s="140"/>
      <c r="G29" s="207"/>
      <c r="H29" s="207"/>
      <c r="I29" s="139"/>
      <c r="J29" s="140"/>
      <c r="K29" s="207"/>
      <c r="L29" s="207"/>
      <c r="M29" s="139"/>
      <c r="N29" s="140"/>
      <c r="O29" s="207"/>
      <c r="P29" s="207"/>
      <c r="Q29" s="139"/>
      <c r="R29" s="207"/>
      <c r="S29" s="139"/>
      <c r="T29" s="140"/>
      <c r="U29" s="207"/>
      <c r="V29" s="207"/>
      <c r="W29" s="139"/>
      <c r="X29" s="140"/>
      <c r="Y29" s="207"/>
      <c r="Z29" s="207"/>
      <c r="AA29" s="139"/>
      <c r="AB29" s="140"/>
      <c r="AC29" s="208"/>
      <c r="AD29" s="208"/>
      <c r="AE29" s="209"/>
      <c r="AF29" s="210"/>
      <c r="AG29" s="208"/>
      <c r="AH29" s="208"/>
      <c r="AI29" s="209"/>
      <c r="AJ29" s="210"/>
      <c r="AK29" s="208"/>
      <c r="AL29" s="208"/>
      <c r="AM29" s="209"/>
      <c r="AN29" s="210"/>
      <c r="AO29" s="208"/>
      <c r="AP29" s="208"/>
      <c r="AQ29" s="209"/>
      <c r="AR29" s="210"/>
    </row>
    <row r="30" spans="1:44" s="125" customFormat="1" x14ac:dyDescent="0.25">
      <c r="A30" s="6"/>
      <c r="B30" s="259" t="s">
        <v>89</v>
      </c>
      <c r="C30" s="147">
        <v>0.375</v>
      </c>
      <c r="D30" s="148" t="s">
        <v>48</v>
      </c>
      <c r="E30" s="147"/>
      <c r="F30" s="148"/>
      <c r="G30" s="179"/>
      <c r="H30" s="179"/>
      <c r="I30" s="147"/>
      <c r="J30" s="148"/>
      <c r="K30" s="179"/>
      <c r="L30" s="179"/>
      <c r="M30" s="147"/>
      <c r="N30" s="148"/>
      <c r="O30" s="179"/>
      <c r="P30" s="179"/>
      <c r="Q30" s="147"/>
      <c r="R30" s="179"/>
      <c r="S30" s="147"/>
      <c r="T30" s="148"/>
      <c r="U30" s="179"/>
      <c r="V30" s="179"/>
      <c r="W30" s="147"/>
      <c r="X30" s="148"/>
      <c r="Y30" s="179"/>
      <c r="Z30" s="179"/>
      <c r="AA30" s="147"/>
      <c r="AB30" s="148"/>
      <c r="AC30" s="229"/>
      <c r="AD30" s="229"/>
      <c r="AE30" s="230"/>
      <c r="AF30" s="231"/>
      <c r="AG30" s="229"/>
      <c r="AH30" s="229"/>
      <c r="AI30" s="230"/>
      <c r="AJ30" s="231"/>
      <c r="AK30" s="229"/>
      <c r="AL30" s="229"/>
      <c r="AM30" s="230"/>
      <c r="AN30" s="231"/>
      <c r="AO30" s="229"/>
      <c r="AP30" s="229"/>
      <c r="AQ30" s="230"/>
      <c r="AR30" s="231"/>
    </row>
    <row r="31" spans="1:44" s="6" customFormat="1" x14ac:dyDescent="0.25">
      <c r="B31" s="260" t="s">
        <v>90</v>
      </c>
      <c r="C31" s="141">
        <v>55</v>
      </c>
      <c r="D31" s="142" t="s">
        <v>49</v>
      </c>
      <c r="E31" s="141"/>
      <c r="F31" s="142"/>
      <c r="G31" s="150"/>
      <c r="H31" s="150"/>
      <c r="I31" s="141"/>
      <c r="J31" s="142"/>
      <c r="K31" s="150"/>
      <c r="L31" s="150"/>
      <c r="M31" s="141"/>
      <c r="N31" s="142"/>
      <c r="O31" s="150"/>
      <c r="P31" s="150"/>
      <c r="Q31" s="141"/>
      <c r="R31" s="150"/>
      <c r="S31" s="141"/>
      <c r="T31" s="142"/>
      <c r="U31" s="150"/>
      <c r="V31" s="150"/>
      <c r="W31" s="141"/>
      <c r="X31" s="142"/>
      <c r="Y31" s="150"/>
      <c r="Z31" s="150"/>
      <c r="AA31" s="141"/>
      <c r="AB31" s="142"/>
      <c r="AC31" s="219"/>
      <c r="AD31" s="219"/>
      <c r="AE31" s="220"/>
      <c r="AF31" s="221"/>
      <c r="AG31" s="219"/>
      <c r="AH31" s="219"/>
      <c r="AI31" s="220"/>
      <c r="AJ31" s="221"/>
      <c r="AK31" s="219"/>
      <c r="AL31" s="219"/>
      <c r="AM31" s="220"/>
      <c r="AN31" s="221"/>
      <c r="AO31" s="219"/>
      <c r="AP31" s="219"/>
      <c r="AQ31" s="220"/>
      <c r="AR31" s="221"/>
    </row>
    <row r="32" spans="1:44" s="122" customFormat="1" x14ac:dyDescent="0.25">
      <c r="A32" s="6"/>
      <c r="B32" s="259" t="s">
        <v>91</v>
      </c>
      <c r="C32" s="143">
        <v>8</v>
      </c>
      <c r="D32" s="144" t="s">
        <v>42</v>
      </c>
      <c r="E32" s="143"/>
      <c r="F32" s="144"/>
      <c r="G32" s="149"/>
      <c r="H32" s="149"/>
      <c r="I32" s="143"/>
      <c r="J32" s="144"/>
      <c r="K32" s="149"/>
      <c r="L32" s="149"/>
      <c r="M32" s="143"/>
      <c r="N32" s="144"/>
      <c r="O32" s="149"/>
      <c r="P32" s="149"/>
      <c r="Q32" s="143"/>
      <c r="R32" s="149"/>
      <c r="S32" s="143"/>
      <c r="T32" s="144"/>
      <c r="U32" s="149"/>
      <c r="V32" s="149"/>
      <c r="W32" s="143"/>
      <c r="X32" s="144"/>
      <c r="Y32" s="149"/>
      <c r="Z32" s="149"/>
      <c r="AA32" s="143"/>
      <c r="AB32" s="144"/>
      <c r="AC32" s="222"/>
      <c r="AD32" s="222"/>
      <c r="AE32" s="223"/>
      <c r="AF32" s="224"/>
      <c r="AG32" s="222"/>
      <c r="AH32" s="222"/>
      <c r="AI32" s="223"/>
      <c r="AJ32" s="224"/>
      <c r="AK32" s="222"/>
      <c r="AL32" s="222"/>
      <c r="AM32" s="223"/>
      <c r="AN32" s="224"/>
      <c r="AO32" s="222"/>
      <c r="AP32" s="222"/>
      <c r="AQ32" s="223"/>
      <c r="AR32" s="224"/>
    </row>
    <row r="33" spans="1:44" s="118" customFormat="1" x14ac:dyDescent="0.25">
      <c r="A33" s="6"/>
      <c r="B33" s="259" t="s">
        <v>92</v>
      </c>
      <c r="C33" s="135">
        <v>2</v>
      </c>
      <c r="D33" s="136" t="s">
        <v>43</v>
      </c>
      <c r="E33" s="135"/>
      <c r="F33" s="136"/>
      <c r="G33" s="211"/>
      <c r="H33" s="211"/>
      <c r="I33" s="135"/>
      <c r="J33" s="136"/>
      <c r="K33" s="211"/>
      <c r="L33" s="211"/>
      <c r="M33" s="135"/>
      <c r="N33" s="136"/>
      <c r="O33" s="211"/>
      <c r="P33" s="211"/>
      <c r="Q33" s="135"/>
      <c r="R33" s="211"/>
      <c r="S33" s="135"/>
      <c r="T33" s="136"/>
      <c r="U33" s="211"/>
      <c r="V33" s="211"/>
      <c r="W33" s="135"/>
      <c r="X33" s="136"/>
      <c r="Y33" s="211"/>
      <c r="Z33" s="211"/>
      <c r="AA33" s="135"/>
      <c r="AB33" s="136"/>
      <c r="AC33" s="212"/>
      <c r="AD33" s="212"/>
      <c r="AE33" s="213"/>
      <c r="AF33" s="214"/>
      <c r="AG33" s="212"/>
      <c r="AH33" s="212"/>
      <c r="AI33" s="213"/>
      <c r="AJ33" s="214"/>
      <c r="AK33" s="212"/>
      <c r="AL33" s="212"/>
      <c r="AM33" s="213"/>
      <c r="AN33" s="214"/>
      <c r="AO33" s="212"/>
      <c r="AP33" s="212"/>
      <c r="AQ33" s="213"/>
      <c r="AR33" s="214"/>
    </row>
    <row r="34" spans="1:44" s="118" customFormat="1" x14ac:dyDescent="0.25">
      <c r="A34" s="6"/>
      <c r="B34" s="259" t="s">
        <v>93</v>
      </c>
      <c r="C34" s="135">
        <v>200</v>
      </c>
      <c r="D34" s="136" t="s">
        <v>44</v>
      </c>
      <c r="E34" s="135"/>
      <c r="F34" s="136"/>
      <c r="G34" s="211"/>
      <c r="H34" s="211"/>
      <c r="I34" s="135"/>
      <c r="J34" s="136"/>
      <c r="K34" s="211"/>
      <c r="L34" s="211"/>
      <c r="M34" s="135"/>
      <c r="N34" s="136"/>
      <c r="O34" s="211"/>
      <c r="P34" s="211"/>
      <c r="Q34" s="135"/>
      <c r="R34" s="211"/>
      <c r="S34" s="135"/>
      <c r="T34" s="136"/>
      <c r="U34" s="211"/>
      <c r="V34" s="211"/>
      <c r="W34" s="135"/>
      <c r="X34" s="136"/>
      <c r="Y34" s="211"/>
      <c r="Z34" s="211"/>
      <c r="AA34" s="135"/>
      <c r="AB34" s="136"/>
      <c r="AC34" s="212"/>
      <c r="AD34" s="212"/>
      <c r="AE34" s="213"/>
      <c r="AF34" s="214"/>
      <c r="AG34" s="212"/>
      <c r="AH34" s="212"/>
      <c r="AI34" s="213"/>
      <c r="AJ34" s="214"/>
      <c r="AK34" s="212"/>
      <c r="AL34" s="212"/>
      <c r="AM34" s="213"/>
      <c r="AN34" s="214"/>
      <c r="AO34" s="212"/>
      <c r="AP34" s="212"/>
      <c r="AQ34" s="213"/>
      <c r="AR34" s="214"/>
    </row>
    <row r="35" spans="1:44" s="125" customFormat="1" x14ac:dyDescent="0.25">
      <c r="A35" s="6"/>
      <c r="B35" s="259" t="s">
        <v>94</v>
      </c>
      <c r="C35" s="147">
        <v>0.5</v>
      </c>
      <c r="D35" s="148" t="s">
        <v>45</v>
      </c>
      <c r="E35" s="147"/>
      <c r="F35" s="148"/>
      <c r="G35" s="179"/>
      <c r="H35" s="179"/>
      <c r="I35" s="147"/>
      <c r="J35" s="148"/>
      <c r="K35" s="179"/>
      <c r="L35" s="179"/>
      <c r="M35" s="147"/>
      <c r="N35" s="148"/>
      <c r="O35" s="179"/>
      <c r="P35" s="179"/>
      <c r="Q35" s="147"/>
      <c r="R35" s="179"/>
      <c r="S35" s="147"/>
      <c r="T35" s="148"/>
      <c r="U35" s="179"/>
      <c r="V35" s="179"/>
      <c r="W35" s="147"/>
      <c r="X35" s="148"/>
      <c r="Y35" s="179"/>
      <c r="Z35" s="179"/>
      <c r="AA35" s="147"/>
      <c r="AB35" s="148"/>
      <c r="AC35" s="229"/>
      <c r="AD35" s="229"/>
      <c r="AE35" s="230"/>
      <c r="AF35" s="231"/>
      <c r="AG35" s="229"/>
      <c r="AH35" s="229"/>
      <c r="AI35" s="230"/>
      <c r="AJ35" s="231"/>
      <c r="AK35" s="229"/>
      <c r="AL35" s="229"/>
      <c r="AM35" s="230"/>
      <c r="AN35" s="231"/>
      <c r="AO35" s="229"/>
      <c r="AP35" s="229"/>
      <c r="AQ35" s="230"/>
      <c r="AR35" s="231"/>
    </row>
    <row r="36" spans="1:44" s="125" customFormat="1" x14ac:dyDescent="0.25">
      <c r="A36" s="6"/>
      <c r="B36" s="259" t="s">
        <v>95</v>
      </c>
      <c r="C36" s="135">
        <v>90</v>
      </c>
      <c r="D36" s="148" t="s">
        <v>50</v>
      </c>
      <c r="E36" s="147"/>
      <c r="F36" s="148"/>
      <c r="G36" s="179"/>
      <c r="H36" s="179"/>
      <c r="I36" s="147"/>
      <c r="J36" s="148"/>
      <c r="K36" s="179"/>
      <c r="L36" s="179"/>
      <c r="M36" s="147"/>
      <c r="N36" s="148"/>
      <c r="O36" s="179"/>
      <c r="P36" s="179"/>
      <c r="Q36" s="147"/>
      <c r="R36" s="179"/>
      <c r="S36" s="147"/>
      <c r="T36" s="148"/>
      <c r="U36" s="179"/>
      <c r="V36" s="179"/>
      <c r="W36" s="147"/>
      <c r="X36" s="148"/>
      <c r="Y36" s="179"/>
      <c r="Z36" s="179"/>
      <c r="AA36" s="147"/>
      <c r="AB36" s="148"/>
      <c r="AC36" s="229"/>
      <c r="AD36" s="229"/>
      <c r="AE36" s="230"/>
      <c r="AF36" s="231"/>
      <c r="AG36" s="229"/>
      <c r="AH36" s="229"/>
      <c r="AI36" s="230"/>
      <c r="AJ36" s="231"/>
      <c r="AK36" s="229"/>
      <c r="AL36" s="229"/>
      <c r="AM36" s="230"/>
      <c r="AN36" s="231"/>
      <c r="AO36" s="229"/>
      <c r="AP36" s="229"/>
      <c r="AQ36" s="230"/>
      <c r="AR36" s="231"/>
    </row>
    <row r="37" spans="1:44" s="125" customFormat="1" x14ac:dyDescent="0.25">
      <c r="A37" s="6"/>
      <c r="B37" s="259" t="s">
        <v>96</v>
      </c>
      <c r="C37" s="147">
        <v>41.5</v>
      </c>
      <c r="D37" s="148" t="s">
        <v>51</v>
      </c>
      <c r="E37" s="147"/>
      <c r="F37" s="148"/>
      <c r="G37" s="179"/>
      <c r="H37" s="179"/>
      <c r="I37" s="147"/>
      <c r="J37" s="148"/>
      <c r="K37" s="179"/>
      <c r="L37" s="179"/>
      <c r="M37" s="147"/>
      <c r="N37" s="148"/>
      <c r="O37" s="179"/>
      <c r="P37" s="179"/>
      <c r="Q37" s="147"/>
      <c r="R37" s="179"/>
      <c r="S37" s="147"/>
      <c r="T37" s="148"/>
      <c r="U37" s="179"/>
      <c r="V37" s="179"/>
      <c r="W37" s="147"/>
      <c r="X37" s="148"/>
      <c r="Y37" s="179"/>
      <c r="Z37" s="179"/>
      <c r="AA37" s="147"/>
      <c r="AB37" s="148"/>
      <c r="AC37" s="229"/>
      <c r="AD37" s="229"/>
      <c r="AE37" s="230"/>
      <c r="AF37" s="231"/>
      <c r="AG37" s="229"/>
      <c r="AH37" s="229"/>
      <c r="AI37" s="230"/>
      <c r="AJ37" s="231"/>
      <c r="AK37" s="229"/>
      <c r="AL37" s="229"/>
      <c r="AM37" s="230"/>
      <c r="AN37" s="231"/>
      <c r="AO37" s="229"/>
      <c r="AP37" s="229"/>
      <c r="AQ37" s="230"/>
      <c r="AR37" s="231"/>
    </row>
    <row r="38" spans="1:44" s="122" customFormat="1" x14ac:dyDescent="0.25">
      <c r="A38" s="6"/>
      <c r="B38" s="261" t="s">
        <v>97</v>
      </c>
      <c r="C38" s="143">
        <v>4914</v>
      </c>
      <c r="D38" s="144" t="s">
        <v>52</v>
      </c>
      <c r="E38" s="143"/>
      <c r="F38" s="144"/>
      <c r="G38" s="149"/>
      <c r="H38" s="149"/>
      <c r="I38" s="143"/>
      <c r="J38" s="144"/>
      <c r="K38" s="149"/>
      <c r="L38" s="149"/>
      <c r="M38" s="143"/>
      <c r="N38" s="144"/>
      <c r="O38" s="149"/>
      <c r="P38" s="149"/>
      <c r="Q38" s="143"/>
      <c r="R38" s="149"/>
      <c r="S38" s="143"/>
      <c r="T38" s="144"/>
      <c r="U38" s="149"/>
      <c r="V38" s="149"/>
      <c r="W38" s="143"/>
      <c r="X38" s="144"/>
      <c r="Y38" s="149"/>
      <c r="Z38" s="149"/>
      <c r="AA38" s="143"/>
      <c r="AB38" s="144"/>
      <c r="AC38" s="222"/>
      <c r="AD38" s="222"/>
      <c r="AE38" s="223"/>
      <c r="AF38" s="224"/>
      <c r="AG38" s="222"/>
      <c r="AH38" s="222"/>
      <c r="AI38" s="223"/>
      <c r="AJ38" s="224"/>
      <c r="AK38" s="222"/>
      <c r="AL38" s="222"/>
      <c r="AM38" s="223"/>
      <c r="AN38" s="224"/>
      <c r="AO38" s="222"/>
      <c r="AP38" s="222"/>
      <c r="AQ38" s="223"/>
      <c r="AR38" s="224"/>
    </row>
    <row r="39" spans="1:44" s="122" customFormat="1" x14ac:dyDescent="0.25">
      <c r="A39" s="6"/>
      <c r="B39" s="123" t="s">
        <v>119</v>
      </c>
      <c r="C39" s="139"/>
      <c r="D39" s="140"/>
      <c r="E39" s="139"/>
      <c r="F39" s="140"/>
      <c r="G39" s="207"/>
      <c r="H39" s="207"/>
      <c r="I39" s="139"/>
      <c r="J39" s="140"/>
      <c r="K39" s="207"/>
      <c r="L39" s="207"/>
      <c r="M39" s="139"/>
      <c r="N39" s="140"/>
      <c r="O39" s="207"/>
      <c r="P39" s="207"/>
      <c r="Q39" s="139"/>
      <c r="R39" s="207"/>
      <c r="S39" s="139"/>
      <c r="T39" s="140"/>
      <c r="U39" s="207"/>
      <c r="V39" s="207"/>
      <c r="W39" s="139"/>
      <c r="X39" s="140"/>
      <c r="Y39" s="207"/>
      <c r="Z39" s="207"/>
      <c r="AA39" s="139"/>
      <c r="AB39" s="140"/>
      <c r="AC39" s="208"/>
      <c r="AD39" s="208"/>
      <c r="AE39" s="209"/>
      <c r="AF39" s="210"/>
      <c r="AG39" s="208"/>
      <c r="AH39" s="208"/>
      <c r="AI39" s="209"/>
      <c r="AJ39" s="210"/>
      <c r="AK39" s="208"/>
      <c r="AL39" s="208"/>
      <c r="AM39" s="209"/>
      <c r="AN39" s="210"/>
      <c r="AO39" s="208"/>
      <c r="AP39" s="208"/>
      <c r="AQ39" s="209"/>
      <c r="AR39" s="210"/>
    </row>
    <row r="40" spans="1:44" s="122" customFormat="1" x14ac:dyDescent="0.25">
      <c r="A40" s="6"/>
      <c r="B40" s="259" t="s">
        <v>89</v>
      </c>
      <c r="C40" s="137" t="s">
        <v>39</v>
      </c>
      <c r="D40" s="144" t="s">
        <v>53</v>
      </c>
      <c r="E40" s="143"/>
      <c r="F40" s="144"/>
      <c r="G40" s="149"/>
      <c r="H40" s="149"/>
      <c r="I40" s="143"/>
      <c r="J40" s="144"/>
      <c r="K40" s="149"/>
      <c r="L40" s="149"/>
      <c r="M40" s="143"/>
      <c r="N40" s="144"/>
      <c r="O40" s="149"/>
      <c r="P40" s="149"/>
      <c r="Q40" s="143"/>
      <c r="R40" s="149"/>
      <c r="S40" s="143"/>
      <c r="T40" s="144"/>
      <c r="U40" s="149"/>
      <c r="V40" s="149"/>
      <c r="W40" s="143"/>
      <c r="X40" s="144"/>
      <c r="Y40" s="149"/>
      <c r="Z40" s="149"/>
      <c r="AA40" s="143"/>
      <c r="AB40" s="144"/>
      <c r="AC40" s="222"/>
      <c r="AD40" s="222"/>
      <c r="AE40" s="223"/>
      <c r="AF40" s="224"/>
      <c r="AG40" s="222"/>
      <c r="AH40" s="222"/>
      <c r="AI40" s="223"/>
      <c r="AJ40" s="224"/>
      <c r="AK40" s="222"/>
      <c r="AL40" s="222"/>
      <c r="AM40" s="223"/>
      <c r="AN40" s="224"/>
      <c r="AO40" s="222"/>
      <c r="AP40" s="222"/>
      <c r="AQ40" s="223"/>
      <c r="AR40" s="224"/>
    </row>
    <row r="41" spans="1:44" s="122" customFormat="1" x14ac:dyDescent="0.25">
      <c r="A41" s="6"/>
      <c r="B41" s="260" t="s">
        <v>90</v>
      </c>
      <c r="C41" s="135" t="s">
        <v>39</v>
      </c>
      <c r="D41" s="144" t="s">
        <v>53</v>
      </c>
      <c r="E41" s="143"/>
      <c r="F41" s="144"/>
      <c r="G41" s="149"/>
      <c r="H41" s="149"/>
      <c r="I41" s="143"/>
      <c r="J41" s="144"/>
      <c r="K41" s="149"/>
      <c r="L41" s="149"/>
      <c r="M41" s="143"/>
      <c r="N41" s="144"/>
      <c r="O41" s="149"/>
      <c r="P41" s="149"/>
      <c r="Q41" s="143"/>
      <c r="R41" s="149"/>
      <c r="S41" s="143"/>
      <c r="T41" s="144"/>
      <c r="U41" s="149"/>
      <c r="V41" s="149"/>
      <c r="W41" s="143"/>
      <c r="X41" s="144"/>
      <c r="Y41" s="149"/>
      <c r="Z41" s="149"/>
      <c r="AA41" s="143"/>
      <c r="AB41" s="144"/>
      <c r="AC41" s="222"/>
      <c r="AD41" s="222"/>
      <c r="AE41" s="223"/>
      <c r="AF41" s="224"/>
      <c r="AG41" s="222"/>
      <c r="AH41" s="222"/>
      <c r="AI41" s="223"/>
      <c r="AJ41" s="224"/>
      <c r="AK41" s="222"/>
      <c r="AL41" s="222"/>
      <c r="AM41" s="223"/>
      <c r="AN41" s="224"/>
      <c r="AO41" s="222"/>
      <c r="AP41" s="222"/>
      <c r="AQ41" s="223"/>
      <c r="AR41" s="224"/>
    </row>
    <row r="42" spans="1:44" s="122" customFormat="1" x14ac:dyDescent="0.25">
      <c r="A42" s="6"/>
      <c r="B42" s="259" t="s">
        <v>91</v>
      </c>
      <c r="C42" s="135" t="s">
        <v>39</v>
      </c>
      <c r="D42" s="144" t="s">
        <v>53</v>
      </c>
      <c r="E42" s="143"/>
      <c r="F42" s="144"/>
      <c r="G42" s="149"/>
      <c r="H42" s="149"/>
      <c r="I42" s="143"/>
      <c r="J42" s="144"/>
      <c r="K42" s="149"/>
      <c r="L42" s="149"/>
      <c r="M42" s="143"/>
      <c r="N42" s="144"/>
      <c r="O42" s="149"/>
      <c r="P42" s="149"/>
      <c r="Q42" s="143"/>
      <c r="R42" s="149"/>
      <c r="S42" s="143"/>
      <c r="T42" s="144"/>
      <c r="U42" s="149"/>
      <c r="V42" s="149"/>
      <c r="W42" s="143"/>
      <c r="X42" s="144"/>
      <c r="Y42" s="149"/>
      <c r="Z42" s="149"/>
      <c r="AA42" s="143"/>
      <c r="AB42" s="144"/>
      <c r="AC42" s="222"/>
      <c r="AD42" s="222"/>
      <c r="AE42" s="223"/>
      <c r="AF42" s="224"/>
      <c r="AG42" s="222"/>
      <c r="AH42" s="222"/>
      <c r="AI42" s="223"/>
      <c r="AJ42" s="224"/>
      <c r="AK42" s="222"/>
      <c r="AL42" s="222"/>
      <c r="AM42" s="223"/>
      <c r="AN42" s="224"/>
      <c r="AO42" s="222"/>
      <c r="AP42" s="222"/>
      <c r="AQ42" s="223"/>
      <c r="AR42" s="224"/>
    </row>
    <row r="43" spans="1:44" s="6" customFormat="1" x14ac:dyDescent="0.25">
      <c r="A43" s="69"/>
      <c r="B43" s="259" t="s">
        <v>92</v>
      </c>
      <c r="C43" s="141" t="s">
        <v>39</v>
      </c>
      <c r="D43" s="142" t="s">
        <v>53</v>
      </c>
      <c r="E43" s="141"/>
      <c r="F43" s="142"/>
      <c r="G43" s="150"/>
      <c r="H43" s="150"/>
      <c r="I43" s="141"/>
      <c r="J43" s="142"/>
      <c r="K43" s="150"/>
      <c r="L43" s="150"/>
      <c r="M43" s="141"/>
      <c r="N43" s="142"/>
      <c r="O43" s="150"/>
      <c r="P43" s="150"/>
      <c r="Q43" s="141"/>
      <c r="R43" s="150"/>
      <c r="S43" s="141"/>
      <c r="T43" s="142"/>
      <c r="U43" s="150"/>
      <c r="V43" s="150"/>
      <c r="W43" s="141"/>
      <c r="X43" s="142"/>
      <c r="Y43" s="150"/>
      <c r="Z43" s="150"/>
      <c r="AA43" s="141"/>
      <c r="AB43" s="142"/>
      <c r="AC43" s="219"/>
      <c r="AD43" s="219"/>
      <c r="AE43" s="220"/>
      <c r="AF43" s="221"/>
      <c r="AG43" s="219"/>
      <c r="AH43" s="219"/>
      <c r="AI43" s="220"/>
      <c r="AJ43" s="221"/>
      <c r="AK43" s="219"/>
      <c r="AL43" s="219"/>
      <c r="AM43" s="220"/>
      <c r="AN43" s="221"/>
      <c r="AO43" s="219"/>
      <c r="AP43" s="219"/>
      <c r="AQ43" s="220"/>
      <c r="AR43" s="221"/>
    </row>
    <row r="44" spans="1:44" s="122" customFormat="1" x14ac:dyDescent="0.25">
      <c r="A44" s="6"/>
      <c r="B44" s="259" t="s">
        <v>93</v>
      </c>
      <c r="C44" s="143" t="s">
        <v>39</v>
      </c>
      <c r="D44" s="144" t="s">
        <v>53</v>
      </c>
      <c r="E44" s="143"/>
      <c r="F44" s="144"/>
      <c r="G44" s="149"/>
      <c r="H44" s="149"/>
      <c r="I44" s="143"/>
      <c r="J44" s="144"/>
      <c r="K44" s="149"/>
      <c r="L44" s="149"/>
      <c r="M44" s="143"/>
      <c r="N44" s="144"/>
      <c r="O44" s="149"/>
      <c r="P44" s="149"/>
      <c r="Q44" s="143"/>
      <c r="R44" s="149"/>
      <c r="S44" s="143"/>
      <c r="T44" s="144"/>
      <c r="U44" s="149"/>
      <c r="V44" s="149"/>
      <c r="W44" s="143"/>
      <c r="X44" s="144"/>
      <c r="Y44" s="149"/>
      <c r="Z44" s="149"/>
      <c r="AA44" s="143"/>
      <c r="AB44" s="144"/>
      <c r="AC44" s="222"/>
      <c r="AD44" s="222"/>
      <c r="AE44" s="223"/>
      <c r="AF44" s="224"/>
      <c r="AG44" s="222"/>
      <c r="AH44" s="222"/>
      <c r="AI44" s="223"/>
      <c r="AJ44" s="224"/>
      <c r="AK44" s="222"/>
      <c r="AL44" s="222"/>
      <c r="AM44" s="223"/>
      <c r="AN44" s="224"/>
      <c r="AO44" s="222"/>
      <c r="AP44" s="222"/>
      <c r="AQ44" s="223"/>
      <c r="AR44" s="224"/>
    </row>
    <row r="45" spans="1:44" s="118" customFormat="1" x14ac:dyDescent="0.25">
      <c r="A45" s="6"/>
      <c r="B45" s="259" t="s">
        <v>94</v>
      </c>
      <c r="C45" s="135" t="s">
        <v>39</v>
      </c>
      <c r="D45" s="136" t="s">
        <v>53</v>
      </c>
      <c r="E45" s="135"/>
      <c r="F45" s="136"/>
      <c r="G45" s="211"/>
      <c r="H45" s="211"/>
      <c r="I45" s="135"/>
      <c r="J45" s="136"/>
      <c r="K45" s="211"/>
      <c r="L45" s="211"/>
      <c r="M45" s="135"/>
      <c r="N45" s="136"/>
      <c r="O45" s="211"/>
      <c r="P45" s="211"/>
      <c r="Q45" s="135"/>
      <c r="R45" s="211"/>
      <c r="S45" s="135"/>
      <c r="T45" s="136"/>
      <c r="U45" s="211"/>
      <c r="V45" s="211"/>
      <c r="W45" s="135"/>
      <c r="X45" s="136"/>
      <c r="Y45" s="211"/>
      <c r="Z45" s="211"/>
      <c r="AA45" s="135"/>
      <c r="AB45" s="136"/>
      <c r="AC45" s="212"/>
      <c r="AD45" s="212"/>
      <c r="AE45" s="213"/>
      <c r="AF45" s="214"/>
      <c r="AG45" s="212"/>
      <c r="AH45" s="212"/>
      <c r="AI45" s="213"/>
      <c r="AJ45" s="214"/>
      <c r="AK45" s="212"/>
      <c r="AL45" s="212"/>
      <c r="AM45" s="213"/>
      <c r="AN45" s="214"/>
      <c r="AO45" s="212"/>
      <c r="AP45" s="212"/>
      <c r="AQ45" s="213"/>
      <c r="AR45" s="214"/>
    </row>
    <row r="46" spans="1:44" s="118" customFormat="1" x14ac:dyDescent="0.25">
      <c r="A46" s="6"/>
      <c r="B46" s="259" t="s">
        <v>95</v>
      </c>
      <c r="C46" s="135" t="s">
        <v>39</v>
      </c>
      <c r="D46" s="136" t="s">
        <v>53</v>
      </c>
      <c r="E46" s="135"/>
      <c r="F46" s="136"/>
      <c r="G46" s="211"/>
      <c r="H46" s="211"/>
      <c r="I46" s="135"/>
      <c r="J46" s="136"/>
      <c r="K46" s="211"/>
      <c r="L46" s="211"/>
      <c r="M46" s="135"/>
      <c r="N46" s="136"/>
      <c r="O46" s="211"/>
      <c r="P46" s="211"/>
      <c r="Q46" s="135"/>
      <c r="R46" s="211"/>
      <c r="S46" s="135"/>
      <c r="T46" s="136"/>
      <c r="U46" s="211"/>
      <c r="V46" s="211"/>
      <c r="W46" s="135"/>
      <c r="X46" s="136"/>
      <c r="Y46" s="211"/>
      <c r="Z46" s="211"/>
      <c r="AA46" s="135"/>
      <c r="AB46" s="136"/>
      <c r="AC46" s="212"/>
      <c r="AD46" s="212"/>
      <c r="AE46" s="213"/>
      <c r="AF46" s="214"/>
      <c r="AG46" s="212"/>
      <c r="AH46" s="212"/>
      <c r="AI46" s="213"/>
      <c r="AJ46" s="214"/>
      <c r="AK46" s="212"/>
      <c r="AL46" s="212"/>
      <c r="AM46" s="213"/>
      <c r="AN46" s="214"/>
      <c r="AO46" s="212"/>
      <c r="AP46" s="212"/>
      <c r="AQ46" s="213"/>
      <c r="AR46" s="214"/>
    </row>
    <row r="47" spans="1:44" s="125" customFormat="1" x14ac:dyDescent="0.25">
      <c r="A47" s="6"/>
      <c r="B47" s="259" t="s">
        <v>96</v>
      </c>
      <c r="C47" s="147" t="s">
        <v>39</v>
      </c>
      <c r="D47" s="148" t="s">
        <v>53</v>
      </c>
      <c r="E47" s="147"/>
      <c r="F47" s="148"/>
      <c r="G47" s="179"/>
      <c r="H47" s="179"/>
      <c r="I47" s="147"/>
      <c r="J47" s="148"/>
      <c r="K47" s="179"/>
      <c r="L47" s="179"/>
      <c r="M47" s="147"/>
      <c r="N47" s="148"/>
      <c r="O47" s="179"/>
      <c r="P47" s="179"/>
      <c r="Q47" s="147"/>
      <c r="R47" s="179"/>
      <c r="S47" s="147"/>
      <c r="T47" s="148"/>
      <c r="U47" s="179"/>
      <c r="V47" s="179"/>
      <c r="W47" s="147"/>
      <c r="X47" s="148"/>
      <c r="Y47" s="179"/>
      <c r="Z47" s="179"/>
      <c r="AA47" s="147"/>
      <c r="AB47" s="148"/>
      <c r="AC47" s="229"/>
      <c r="AD47" s="229"/>
      <c r="AE47" s="230"/>
      <c r="AF47" s="231"/>
      <c r="AG47" s="229"/>
      <c r="AH47" s="229"/>
      <c r="AI47" s="230"/>
      <c r="AJ47" s="231"/>
      <c r="AK47" s="229"/>
      <c r="AL47" s="229"/>
      <c r="AM47" s="230"/>
      <c r="AN47" s="231"/>
      <c r="AO47" s="229"/>
      <c r="AP47" s="229"/>
      <c r="AQ47" s="230"/>
      <c r="AR47" s="231"/>
    </row>
    <row r="48" spans="1:44" s="125" customFormat="1" x14ac:dyDescent="0.25">
      <c r="A48" s="6"/>
      <c r="B48" s="261" t="s">
        <v>97</v>
      </c>
      <c r="C48" s="135" t="s">
        <v>39</v>
      </c>
      <c r="D48" s="148" t="s">
        <v>53</v>
      </c>
      <c r="E48" s="147"/>
      <c r="F48" s="148"/>
      <c r="G48" s="179"/>
      <c r="H48" s="179"/>
      <c r="I48" s="147"/>
      <c r="J48" s="148"/>
      <c r="K48" s="179"/>
      <c r="L48" s="179"/>
      <c r="M48" s="147"/>
      <c r="N48" s="148"/>
      <c r="O48" s="179"/>
      <c r="P48" s="179"/>
      <c r="Q48" s="147"/>
      <c r="R48" s="179"/>
      <c r="S48" s="147"/>
      <c r="T48" s="148"/>
      <c r="U48" s="179"/>
      <c r="V48" s="179"/>
      <c r="W48" s="147"/>
      <c r="X48" s="148"/>
      <c r="Y48" s="179"/>
      <c r="Z48" s="179"/>
      <c r="AA48" s="147"/>
      <c r="AB48" s="148"/>
      <c r="AC48" s="229"/>
      <c r="AD48" s="229"/>
      <c r="AE48" s="230"/>
      <c r="AF48" s="231"/>
      <c r="AG48" s="229"/>
      <c r="AH48" s="229"/>
      <c r="AI48" s="230"/>
      <c r="AJ48" s="231"/>
      <c r="AK48" s="229"/>
      <c r="AL48" s="229"/>
      <c r="AM48" s="230"/>
      <c r="AN48" s="231"/>
      <c r="AO48" s="229"/>
      <c r="AP48" s="229"/>
      <c r="AQ48" s="230"/>
      <c r="AR48" s="231"/>
    </row>
    <row r="49" spans="1:44" s="125" customFormat="1" x14ac:dyDescent="0.25">
      <c r="A49" s="6"/>
      <c r="B49" s="126" t="s">
        <v>98</v>
      </c>
      <c r="C49" s="139"/>
      <c r="D49" s="140"/>
      <c r="E49" s="139"/>
      <c r="F49" s="140"/>
      <c r="G49" s="207"/>
      <c r="H49" s="207"/>
      <c r="I49" s="139"/>
      <c r="J49" s="140"/>
      <c r="K49" s="207"/>
      <c r="L49" s="207"/>
      <c r="M49" s="139"/>
      <c r="N49" s="140"/>
      <c r="O49" s="207"/>
      <c r="P49" s="207"/>
      <c r="Q49" s="139"/>
      <c r="R49" s="207"/>
      <c r="S49" s="139"/>
      <c r="T49" s="140"/>
      <c r="U49" s="207"/>
      <c r="V49" s="207"/>
      <c r="W49" s="139"/>
      <c r="X49" s="140"/>
      <c r="Y49" s="207"/>
      <c r="Z49" s="207"/>
      <c r="AA49" s="139"/>
      <c r="AB49" s="140"/>
      <c r="AC49" s="208"/>
      <c r="AD49" s="208"/>
      <c r="AE49" s="209"/>
      <c r="AF49" s="210"/>
      <c r="AG49" s="208"/>
      <c r="AH49" s="208"/>
      <c r="AI49" s="209"/>
      <c r="AJ49" s="210"/>
      <c r="AK49" s="208"/>
      <c r="AL49" s="208"/>
      <c r="AM49" s="209"/>
      <c r="AN49" s="210"/>
      <c r="AO49" s="208"/>
      <c r="AP49" s="208"/>
      <c r="AQ49" s="209"/>
      <c r="AR49" s="210"/>
    </row>
    <row r="50" spans="1:44" s="122" customFormat="1" x14ac:dyDescent="0.25">
      <c r="A50" s="6"/>
      <c r="B50" s="262" t="s">
        <v>99</v>
      </c>
      <c r="C50" s="143" t="s">
        <v>198</v>
      </c>
      <c r="D50" s="144" t="s">
        <v>53</v>
      </c>
      <c r="E50" s="143"/>
      <c r="F50" s="144"/>
      <c r="G50" s="149"/>
      <c r="H50" s="149"/>
      <c r="I50" s="143"/>
      <c r="J50" s="144"/>
      <c r="K50" s="149"/>
      <c r="L50" s="149"/>
      <c r="M50" s="143"/>
      <c r="N50" s="144"/>
      <c r="O50" s="149"/>
      <c r="P50" s="149"/>
      <c r="Q50" s="143"/>
      <c r="R50" s="149"/>
      <c r="S50" s="143"/>
      <c r="T50" s="144"/>
      <c r="U50" s="149"/>
      <c r="V50" s="149"/>
      <c r="W50" s="143"/>
      <c r="X50" s="144"/>
      <c r="Y50" s="149"/>
      <c r="Z50" s="149"/>
      <c r="AA50" s="143"/>
      <c r="AB50" s="144"/>
      <c r="AC50" s="222"/>
      <c r="AD50" s="222"/>
      <c r="AE50" s="223"/>
      <c r="AF50" s="224"/>
      <c r="AG50" s="222"/>
      <c r="AH50" s="222"/>
      <c r="AI50" s="223"/>
      <c r="AJ50" s="224"/>
      <c r="AK50" s="222"/>
      <c r="AL50" s="222"/>
      <c r="AM50" s="223"/>
      <c r="AN50" s="224"/>
      <c r="AO50" s="222"/>
      <c r="AP50" s="222"/>
      <c r="AQ50" s="223"/>
      <c r="AR50" s="224"/>
    </row>
    <row r="51" spans="1:44" s="122" customFormat="1" x14ac:dyDescent="0.25">
      <c r="A51" s="6"/>
      <c r="B51" s="263" t="s">
        <v>100</v>
      </c>
      <c r="C51" s="135">
        <v>1.75</v>
      </c>
      <c r="D51" s="144" t="s">
        <v>54</v>
      </c>
      <c r="E51" s="143"/>
      <c r="F51" s="144"/>
      <c r="G51" s="149"/>
      <c r="H51" s="149"/>
      <c r="I51" s="143"/>
      <c r="J51" s="144"/>
      <c r="K51" s="149"/>
      <c r="L51" s="149"/>
      <c r="M51" s="143"/>
      <c r="N51" s="144"/>
      <c r="O51" s="149"/>
      <c r="P51" s="149"/>
      <c r="Q51" s="143"/>
      <c r="R51" s="149"/>
      <c r="S51" s="143"/>
      <c r="T51" s="144"/>
      <c r="U51" s="149"/>
      <c r="V51" s="149"/>
      <c r="W51" s="143"/>
      <c r="X51" s="144"/>
      <c r="Y51" s="149"/>
      <c r="Z51" s="149"/>
      <c r="AA51" s="143"/>
      <c r="AB51" s="144"/>
      <c r="AC51" s="222"/>
      <c r="AD51" s="222"/>
      <c r="AE51" s="223"/>
      <c r="AF51" s="224"/>
      <c r="AG51" s="222"/>
      <c r="AH51" s="222"/>
      <c r="AI51" s="223"/>
      <c r="AJ51" s="224"/>
      <c r="AK51" s="222"/>
      <c r="AL51" s="222"/>
      <c r="AM51" s="223"/>
      <c r="AN51" s="224"/>
      <c r="AO51" s="222"/>
      <c r="AP51" s="222"/>
      <c r="AQ51" s="223"/>
      <c r="AR51" s="224"/>
    </row>
    <row r="52" spans="1:44" s="122" customFormat="1" x14ac:dyDescent="0.25">
      <c r="A52" s="6"/>
      <c r="B52" s="263" t="s">
        <v>90</v>
      </c>
      <c r="C52" s="137">
        <v>2</v>
      </c>
      <c r="D52" s="144" t="s">
        <v>43</v>
      </c>
      <c r="E52" s="143"/>
      <c r="F52" s="144"/>
      <c r="G52" s="149"/>
      <c r="H52" s="149"/>
      <c r="I52" s="143"/>
      <c r="J52" s="144"/>
      <c r="K52" s="149"/>
      <c r="L52" s="149"/>
      <c r="M52" s="143"/>
      <c r="N52" s="144"/>
      <c r="O52" s="149"/>
      <c r="P52" s="149"/>
      <c r="Q52" s="143"/>
      <c r="R52" s="149"/>
      <c r="S52" s="143"/>
      <c r="T52" s="144"/>
      <c r="U52" s="149"/>
      <c r="V52" s="149"/>
      <c r="W52" s="143"/>
      <c r="X52" s="144"/>
      <c r="Y52" s="149"/>
      <c r="Z52" s="149"/>
      <c r="AA52" s="143"/>
      <c r="AB52" s="144"/>
      <c r="AC52" s="222"/>
      <c r="AD52" s="222"/>
      <c r="AE52" s="223"/>
      <c r="AF52" s="224"/>
      <c r="AG52" s="222"/>
      <c r="AH52" s="222"/>
      <c r="AI52" s="223"/>
      <c r="AJ52" s="224"/>
      <c r="AK52" s="222"/>
      <c r="AL52" s="222"/>
      <c r="AM52" s="223"/>
      <c r="AN52" s="224"/>
      <c r="AO52" s="222"/>
      <c r="AP52" s="222"/>
      <c r="AQ52" s="223"/>
      <c r="AR52" s="224"/>
    </row>
    <row r="53" spans="1:44" s="122" customFormat="1" x14ac:dyDescent="0.25">
      <c r="A53" s="6"/>
      <c r="B53" s="264" t="s">
        <v>93</v>
      </c>
      <c r="C53" s="135">
        <v>200</v>
      </c>
      <c r="D53" s="144" t="s">
        <v>44</v>
      </c>
      <c r="E53" s="143"/>
      <c r="F53" s="144"/>
      <c r="G53" s="149"/>
      <c r="H53" s="149"/>
      <c r="I53" s="143"/>
      <c r="J53" s="144"/>
      <c r="K53" s="149"/>
      <c r="L53" s="149"/>
      <c r="M53" s="143"/>
      <c r="N53" s="144"/>
      <c r="O53" s="149"/>
      <c r="P53" s="149"/>
      <c r="Q53" s="143"/>
      <c r="R53" s="149"/>
      <c r="S53" s="143"/>
      <c r="T53" s="144"/>
      <c r="U53" s="149"/>
      <c r="V53" s="149"/>
      <c r="W53" s="143"/>
      <c r="X53" s="144"/>
      <c r="Y53" s="149"/>
      <c r="Z53" s="149"/>
      <c r="AA53" s="143"/>
      <c r="AB53" s="144"/>
      <c r="AC53" s="222"/>
      <c r="AD53" s="222"/>
      <c r="AE53" s="223"/>
      <c r="AF53" s="224"/>
      <c r="AG53" s="222"/>
      <c r="AH53" s="222"/>
      <c r="AI53" s="223"/>
      <c r="AJ53" s="224"/>
      <c r="AK53" s="222"/>
      <c r="AL53" s="222"/>
      <c r="AM53" s="223"/>
      <c r="AN53" s="224"/>
      <c r="AO53" s="222"/>
      <c r="AP53" s="222"/>
      <c r="AQ53" s="223"/>
      <c r="AR53" s="224"/>
    </row>
    <row r="54" spans="1:44" s="122" customFormat="1" x14ac:dyDescent="0.25">
      <c r="A54" s="6"/>
      <c r="B54" s="264" t="s">
        <v>101</v>
      </c>
      <c r="C54" s="135">
        <v>0.5</v>
      </c>
      <c r="D54" s="144" t="s">
        <v>45</v>
      </c>
      <c r="E54" s="143"/>
      <c r="F54" s="144"/>
      <c r="G54" s="149"/>
      <c r="H54" s="149"/>
      <c r="I54" s="143"/>
      <c r="J54" s="144"/>
      <c r="K54" s="149"/>
      <c r="L54" s="149"/>
      <c r="M54" s="143"/>
      <c r="N54" s="144"/>
      <c r="O54" s="149"/>
      <c r="P54" s="149"/>
      <c r="Q54" s="143"/>
      <c r="R54" s="149"/>
      <c r="S54" s="143"/>
      <c r="T54" s="144"/>
      <c r="U54" s="149"/>
      <c r="V54" s="149"/>
      <c r="W54" s="143"/>
      <c r="X54" s="144"/>
      <c r="Y54" s="149"/>
      <c r="Z54" s="149"/>
      <c r="AA54" s="143"/>
      <c r="AB54" s="144"/>
      <c r="AC54" s="222"/>
      <c r="AD54" s="222"/>
      <c r="AE54" s="223"/>
      <c r="AF54" s="224"/>
      <c r="AG54" s="222"/>
      <c r="AH54" s="222"/>
      <c r="AI54" s="223"/>
      <c r="AJ54" s="224"/>
      <c r="AK54" s="222"/>
      <c r="AL54" s="222"/>
      <c r="AM54" s="223"/>
      <c r="AN54" s="224"/>
      <c r="AO54" s="222"/>
      <c r="AP54" s="222"/>
      <c r="AQ54" s="223"/>
      <c r="AR54" s="224"/>
    </row>
    <row r="55" spans="1:44" s="6" customFormat="1" x14ac:dyDescent="0.25">
      <c r="B55" s="264" t="s">
        <v>102</v>
      </c>
      <c r="C55" s="141">
        <v>115</v>
      </c>
      <c r="D55" s="142" t="s">
        <v>55</v>
      </c>
      <c r="E55" s="141"/>
      <c r="F55" s="142"/>
      <c r="G55" s="150"/>
      <c r="H55" s="150"/>
      <c r="I55" s="141"/>
      <c r="J55" s="142"/>
      <c r="K55" s="150"/>
      <c r="L55" s="150"/>
      <c r="M55" s="141"/>
      <c r="N55" s="142"/>
      <c r="O55" s="150"/>
      <c r="P55" s="150"/>
      <c r="Q55" s="141"/>
      <c r="R55" s="150"/>
      <c r="S55" s="141"/>
      <c r="T55" s="142"/>
      <c r="U55" s="150"/>
      <c r="V55" s="150"/>
      <c r="W55" s="141"/>
      <c r="X55" s="142"/>
      <c r="Y55" s="150"/>
      <c r="Z55" s="150"/>
      <c r="AA55" s="141"/>
      <c r="AB55" s="142"/>
      <c r="AC55" s="219"/>
      <c r="AD55" s="219"/>
      <c r="AE55" s="220"/>
      <c r="AF55" s="221"/>
      <c r="AG55" s="219"/>
      <c r="AH55" s="219"/>
      <c r="AI55" s="220"/>
      <c r="AJ55" s="221"/>
      <c r="AK55" s="219"/>
      <c r="AL55" s="219"/>
      <c r="AM55" s="220"/>
      <c r="AN55" s="221"/>
      <c r="AO55" s="219"/>
      <c r="AP55" s="219"/>
      <c r="AQ55" s="220"/>
      <c r="AR55" s="221"/>
    </row>
    <row r="56" spans="1:44" s="122" customFormat="1" x14ac:dyDescent="0.25">
      <c r="A56" s="6"/>
      <c r="B56" s="264" t="s">
        <v>103</v>
      </c>
      <c r="C56" s="143">
        <v>3.5</v>
      </c>
      <c r="D56" s="144" t="s">
        <v>56</v>
      </c>
      <c r="E56" s="143"/>
      <c r="F56" s="144"/>
      <c r="G56" s="149"/>
      <c r="H56" s="149"/>
      <c r="I56" s="143"/>
      <c r="J56" s="144"/>
      <c r="K56" s="149"/>
      <c r="L56" s="149"/>
      <c r="M56" s="143"/>
      <c r="N56" s="144"/>
      <c r="O56" s="149"/>
      <c r="P56" s="149"/>
      <c r="Q56" s="143"/>
      <c r="R56" s="149"/>
      <c r="S56" s="143"/>
      <c r="T56" s="144"/>
      <c r="U56" s="149"/>
      <c r="V56" s="149"/>
      <c r="W56" s="143"/>
      <c r="X56" s="144"/>
      <c r="Y56" s="149"/>
      <c r="Z56" s="149"/>
      <c r="AA56" s="143"/>
      <c r="AB56" s="144"/>
      <c r="AC56" s="222"/>
      <c r="AD56" s="222"/>
      <c r="AE56" s="223"/>
      <c r="AF56" s="224"/>
      <c r="AG56" s="222"/>
      <c r="AH56" s="222"/>
      <c r="AI56" s="223"/>
      <c r="AJ56" s="224"/>
      <c r="AK56" s="222"/>
      <c r="AL56" s="222"/>
      <c r="AM56" s="223"/>
      <c r="AN56" s="224"/>
      <c r="AO56" s="222"/>
      <c r="AP56" s="222"/>
      <c r="AQ56" s="223"/>
      <c r="AR56" s="224"/>
    </row>
    <row r="57" spans="1:44" s="118" customFormat="1" x14ac:dyDescent="0.25">
      <c r="A57" s="6"/>
      <c r="B57" s="126" t="s">
        <v>120</v>
      </c>
      <c r="C57" s="139"/>
      <c r="D57" s="140"/>
      <c r="E57" s="139"/>
      <c r="F57" s="140"/>
      <c r="G57" s="207"/>
      <c r="H57" s="207"/>
      <c r="I57" s="139"/>
      <c r="J57" s="140"/>
      <c r="K57" s="207"/>
      <c r="L57" s="207"/>
      <c r="M57" s="139"/>
      <c r="N57" s="140"/>
      <c r="O57" s="207"/>
      <c r="P57" s="207"/>
      <c r="Q57" s="139"/>
      <c r="R57" s="207"/>
      <c r="S57" s="139"/>
      <c r="T57" s="140"/>
      <c r="U57" s="207"/>
      <c r="V57" s="207"/>
      <c r="W57" s="139"/>
      <c r="X57" s="140"/>
      <c r="Y57" s="207"/>
      <c r="Z57" s="207"/>
      <c r="AA57" s="139"/>
      <c r="AB57" s="140"/>
      <c r="AC57" s="208"/>
      <c r="AD57" s="208"/>
      <c r="AE57" s="209"/>
      <c r="AF57" s="210"/>
      <c r="AG57" s="208"/>
      <c r="AH57" s="208"/>
      <c r="AI57" s="209"/>
      <c r="AJ57" s="210"/>
      <c r="AK57" s="208"/>
      <c r="AL57" s="208"/>
      <c r="AM57" s="209"/>
      <c r="AN57" s="210"/>
      <c r="AO57" s="208"/>
      <c r="AP57" s="208"/>
      <c r="AQ57" s="209"/>
      <c r="AR57" s="210"/>
    </row>
    <row r="58" spans="1:44" s="118" customFormat="1" x14ac:dyDescent="0.25">
      <c r="A58" s="6"/>
      <c r="B58" s="262" t="s">
        <v>99</v>
      </c>
      <c r="C58" s="135" t="s">
        <v>199</v>
      </c>
      <c r="D58" s="136" t="s">
        <v>53</v>
      </c>
      <c r="E58" s="135"/>
      <c r="F58" s="136"/>
      <c r="G58" s="211"/>
      <c r="H58" s="211"/>
      <c r="I58" s="135"/>
      <c r="J58" s="136"/>
      <c r="K58" s="211"/>
      <c r="L58" s="211"/>
      <c r="M58" s="135"/>
      <c r="N58" s="136"/>
      <c r="O58" s="211"/>
      <c r="P58" s="211"/>
      <c r="Q58" s="135"/>
      <c r="R58" s="211"/>
      <c r="S58" s="135"/>
      <c r="T58" s="136"/>
      <c r="U58" s="211"/>
      <c r="V58" s="211"/>
      <c r="W58" s="135"/>
      <c r="X58" s="136"/>
      <c r="Y58" s="211"/>
      <c r="Z58" s="211"/>
      <c r="AA58" s="135"/>
      <c r="AB58" s="136"/>
      <c r="AC58" s="212"/>
      <c r="AD58" s="212"/>
      <c r="AE58" s="213"/>
      <c r="AF58" s="214"/>
      <c r="AG58" s="212"/>
      <c r="AH58" s="212"/>
      <c r="AI58" s="213"/>
      <c r="AJ58" s="214"/>
      <c r="AK58" s="212"/>
      <c r="AL58" s="212"/>
      <c r="AM58" s="213"/>
      <c r="AN58" s="214"/>
      <c r="AO58" s="212"/>
      <c r="AP58" s="212"/>
      <c r="AQ58" s="213"/>
      <c r="AR58" s="214"/>
    </row>
    <row r="59" spans="1:44" s="125" customFormat="1" x14ac:dyDescent="0.25">
      <c r="A59" s="6"/>
      <c r="B59" s="263" t="s">
        <v>100</v>
      </c>
      <c r="C59" s="147">
        <v>0.1</v>
      </c>
      <c r="D59" s="148" t="s">
        <v>40</v>
      </c>
      <c r="E59" s="147"/>
      <c r="F59" s="148"/>
      <c r="G59" s="179"/>
      <c r="H59" s="179"/>
      <c r="I59" s="147"/>
      <c r="J59" s="148"/>
      <c r="K59" s="179"/>
      <c r="L59" s="179"/>
      <c r="M59" s="147"/>
      <c r="N59" s="148"/>
      <c r="O59" s="179"/>
      <c r="P59" s="179"/>
      <c r="Q59" s="147"/>
      <c r="R59" s="179"/>
      <c r="S59" s="147"/>
      <c r="T59" s="148"/>
      <c r="U59" s="179"/>
      <c r="V59" s="179"/>
      <c r="W59" s="147"/>
      <c r="X59" s="148"/>
      <c r="Y59" s="179"/>
      <c r="Z59" s="179"/>
      <c r="AA59" s="147"/>
      <c r="AB59" s="148"/>
      <c r="AC59" s="229"/>
      <c r="AD59" s="229"/>
      <c r="AE59" s="230"/>
      <c r="AF59" s="231"/>
      <c r="AG59" s="229"/>
      <c r="AH59" s="229"/>
      <c r="AI59" s="230"/>
      <c r="AJ59" s="231"/>
      <c r="AK59" s="229"/>
      <c r="AL59" s="229"/>
      <c r="AM59" s="230"/>
      <c r="AN59" s="231"/>
      <c r="AO59" s="229"/>
      <c r="AP59" s="229"/>
      <c r="AQ59" s="230"/>
      <c r="AR59" s="231"/>
    </row>
    <row r="60" spans="1:44" s="125" customFormat="1" x14ac:dyDescent="0.25">
      <c r="A60" s="6"/>
      <c r="B60" s="263" t="s">
        <v>90</v>
      </c>
      <c r="C60" s="135">
        <v>1</v>
      </c>
      <c r="D60" s="148" t="s">
        <v>57</v>
      </c>
      <c r="E60" s="147"/>
      <c r="F60" s="148"/>
      <c r="G60" s="179"/>
      <c r="H60" s="179"/>
      <c r="I60" s="147"/>
      <c r="J60" s="148"/>
      <c r="K60" s="179"/>
      <c r="L60" s="179"/>
      <c r="M60" s="147"/>
      <c r="N60" s="148"/>
      <c r="O60" s="179"/>
      <c r="P60" s="179"/>
      <c r="Q60" s="147"/>
      <c r="R60" s="179"/>
      <c r="S60" s="147"/>
      <c r="T60" s="148"/>
      <c r="U60" s="179"/>
      <c r="V60" s="179"/>
      <c r="W60" s="147"/>
      <c r="X60" s="148"/>
      <c r="Y60" s="179"/>
      <c r="Z60" s="179"/>
      <c r="AA60" s="147"/>
      <c r="AB60" s="148"/>
      <c r="AC60" s="229"/>
      <c r="AD60" s="229"/>
      <c r="AE60" s="230"/>
      <c r="AF60" s="231"/>
      <c r="AG60" s="229"/>
      <c r="AH60" s="229"/>
      <c r="AI60" s="230"/>
      <c r="AJ60" s="231"/>
      <c r="AK60" s="229"/>
      <c r="AL60" s="229"/>
      <c r="AM60" s="230"/>
      <c r="AN60" s="231"/>
      <c r="AO60" s="229"/>
      <c r="AP60" s="229"/>
      <c r="AQ60" s="230"/>
      <c r="AR60" s="231"/>
    </row>
    <row r="61" spans="1:44" s="125" customFormat="1" x14ac:dyDescent="0.25">
      <c r="A61" s="6"/>
      <c r="B61" s="264" t="s">
        <v>93</v>
      </c>
      <c r="C61" s="147">
        <v>200</v>
      </c>
      <c r="D61" s="148" t="s">
        <v>44</v>
      </c>
      <c r="E61" s="147"/>
      <c r="F61" s="148"/>
      <c r="G61" s="179"/>
      <c r="H61" s="179"/>
      <c r="I61" s="147"/>
      <c r="J61" s="148"/>
      <c r="K61" s="179"/>
      <c r="L61" s="179"/>
      <c r="M61" s="147"/>
      <c r="N61" s="148"/>
      <c r="O61" s="179"/>
      <c r="P61" s="179"/>
      <c r="Q61" s="147"/>
      <c r="R61" s="179"/>
      <c r="S61" s="147"/>
      <c r="T61" s="148"/>
      <c r="U61" s="179"/>
      <c r="V61" s="179"/>
      <c r="W61" s="147"/>
      <c r="X61" s="148"/>
      <c r="Y61" s="179"/>
      <c r="Z61" s="179"/>
      <c r="AA61" s="147"/>
      <c r="AB61" s="148"/>
      <c r="AC61" s="232"/>
      <c r="AD61" s="232"/>
      <c r="AE61" s="230"/>
      <c r="AF61" s="231"/>
      <c r="AG61" s="232"/>
      <c r="AH61" s="232"/>
      <c r="AI61" s="230"/>
      <c r="AJ61" s="231"/>
      <c r="AK61" s="232"/>
      <c r="AL61" s="232"/>
      <c r="AM61" s="230"/>
      <c r="AN61" s="231"/>
      <c r="AO61" s="232"/>
      <c r="AP61" s="232"/>
      <c r="AQ61" s="230"/>
      <c r="AR61" s="231"/>
    </row>
    <row r="62" spans="1:44" s="122" customFormat="1" x14ac:dyDescent="0.25">
      <c r="A62" s="6"/>
      <c r="B62" s="264" t="s">
        <v>101</v>
      </c>
      <c r="C62" s="143">
        <v>0.5</v>
      </c>
      <c r="D62" s="144" t="s">
        <v>45</v>
      </c>
      <c r="E62" s="143"/>
      <c r="F62" s="144"/>
      <c r="G62" s="149"/>
      <c r="H62" s="149"/>
      <c r="I62" s="143"/>
      <c r="J62" s="144"/>
      <c r="K62" s="149"/>
      <c r="L62" s="149"/>
      <c r="M62" s="143"/>
      <c r="N62" s="144"/>
      <c r="O62" s="149"/>
      <c r="P62" s="149"/>
      <c r="Q62" s="143"/>
      <c r="R62" s="149"/>
      <c r="S62" s="143"/>
      <c r="T62" s="144"/>
      <c r="U62" s="149"/>
      <c r="V62" s="149"/>
      <c r="W62" s="143"/>
      <c r="X62" s="144"/>
      <c r="Y62" s="149"/>
      <c r="Z62" s="149"/>
      <c r="AA62" s="143"/>
      <c r="AB62" s="144"/>
      <c r="AC62" s="233"/>
      <c r="AD62" s="233"/>
      <c r="AE62" s="223"/>
      <c r="AF62" s="224"/>
      <c r="AG62" s="233"/>
      <c r="AH62" s="233"/>
      <c r="AI62" s="223"/>
      <c r="AJ62" s="224"/>
      <c r="AK62" s="233"/>
      <c r="AL62" s="233"/>
      <c r="AM62" s="223"/>
      <c r="AN62" s="224"/>
      <c r="AO62" s="233"/>
      <c r="AP62" s="233"/>
      <c r="AQ62" s="223"/>
      <c r="AR62" s="224"/>
    </row>
    <row r="63" spans="1:44" s="122" customFormat="1" x14ac:dyDescent="0.25">
      <c r="A63" s="6"/>
      <c r="B63" s="264" t="s">
        <v>102</v>
      </c>
      <c r="C63" s="135">
        <v>115</v>
      </c>
      <c r="D63" s="144" t="s">
        <v>55</v>
      </c>
      <c r="E63" s="143"/>
      <c r="F63" s="144"/>
      <c r="G63" s="149"/>
      <c r="H63" s="149"/>
      <c r="I63" s="143"/>
      <c r="J63" s="144"/>
      <c r="K63" s="149"/>
      <c r="L63" s="149"/>
      <c r="M63" s="143"/>
      <c r="N63" s="144"/>
      <c r="O63" s="149"/>
      <c r="P63" s="149"/>
      <c r="Q63" s="143"/>
      <c r="R63" s="149"/>
      <c r="S63" s="143"/>
      <c r="T63" s="144"/>
      <c r="U63" s="149"/>
      <c r="V63" s="149"/>
      <c r="W63" s="143"/>
      <c r="X63" s="144"/>
      <c r="Y63" s="149"/>
      <c r="Z63" s="149"/>
      <c r="AA63" s="143"/>
      <c r="AB63" s="144"/>
      <c r="AC63" s="233"/>
      <c r="AD63" s="233"/>
      <c r="AE63" s="223"/>
      <c r="AF63" s="224"/>
      <c r="AG63" s="233"/>
      <c r="AH63" s="233"/>
      <c r="AI63" s="223"/>
      <c r="AJ63" s="224"/>
      <c r="AK63" s="233"/>
      <c r="AL63" s="233"/>
      <c r="AM63" s="223"/>
      <c r="AN63" s="224"/>
      <c r="AO63" s="233"/>
      <c r="AP63" s="233"/>
      <c r="AQ63" s="223"/>
      <c r="AR63" s="224"/>
    </row>
    <row r="64" spans="1:44" s="122" customFormat="1" x14ac:dyDescent="0.25">
      <c r="A64" s="6"/>
      <c r="B64" s="264" t="s">
        <v>103</v>
      </c>
      <c r="C64" s="137">
        <v>0.4</v>
      </c>
      <c r="D64" s="144" t="s">
        <v>58</v>
      </c>
      <c r="E64" s="143"/>
      <c r="F64" s="144"/>
      <c r="G64" s="149"/>
      <c r="H64" s="149"/>
      <c r="I64" s="143"/>
      <c r="J64" s="144"/>
      <c r="K64" s="149"/>
      <c r="L64" s="149"/>
      <c r="M64" s="143"/>
      <c r="N64" s="144"/>
      <c r="O64" s="149"/>
      <c r="P64" s="149"/>
      <c r="Q64" s="143"/>
      <c r="R64" s="149"/>
      <c r="S64" s="143"/>
      <c r="T64" s="144"/>
      <c r="U64" s="149"/>
      <c r="V64" s="149"/>
      <c r="W64" s="143"/>
      <c r="X64" s="144"/>
      <c r="Y64" s="149"/>
      <c r="Z64" s="149"/>
      <c r="AA64" s="143"/>
      <c r="AB64" s="144"/>
      <c r="AC64" s="222"/>
      <c r="AD64" s="222"/>
      <c r="AE64" s="223"/>
      <c r="AF64" s="224"/>
      <c r="AG64" s="222"/>
      <c r="AH64" s="222"/>
      <c r="AI64" s="223"/>
      <c r="AJ64" s="224"/>
      <c r="AK64" s="222"/>
      <c r="AL64" s="222"/>
      <c r="AM64" s="223"/>
      <c r="AN64" s="224"/>
      <c r="AO64" s="222"/>
      <c r="AP64" s="222"/>
      <c r="AQ64" s="223"/>
      <c r="AR64" s="224"/>
    </row>
    <row r="65" spans="1:44" s="122" customFormat="1" x14ac:dyDescent="0.25">
      <c r="A65" s="6"/>
      <c r="B65" s="126" t="s">
        <v>121</v>
      </c>
      <c r="C65" s="139"/>
      <c r="D65" s="140"/>
      <c r="E65" s="139"/>
      <c r="F65" s="140"/>
      <c r="G65" s="207"/>
      <c r="H65" s="207"/>
      <c r="I65" s="139"/>
      <c r="J65" s="140"/>
      <c r="K65" s="207"/>
      <c r="L65" s="207"/>
      <c r="M65" s="139"/>
      <c r="N65" s="140"/>
      <c r="O65" s="207"/>
      <c r="P65" s="207"/>
      <c r="Q65" s="139"/>
      <c r="R65" s="207"/>
      <c r="S65" s="139"/>
      <c r="T65" s="140"/>
      <c r="U65" s="207"/>
      <c r="V65" s="207"/>
      <c r="W65" s="139"/>
      <c r="X65" s="140"/>
      <c r="Y65" s="207"/>
      <c r="Z65" s="207"/>
      <c r="AA65" s="139"/>
      <c r="AB65" s="140"/>
      <c r="AC65" s="208"/>
      <c r="AD65" s="208"/>
      <c r="AE65" s="209"/>
      <c r="AF65" s="210"/>
      <c r="AG65" s="208"/>
      <c r="AH65" s="208"/>
      <c r="AI65" s="209"/>
      <c r="AJ65" s="210"/>
      <c r="AK65" s="208"/>
      <c r="AL65" s="208"/>
      <c r="AM65" s="209"/>
      <c r="AN65" s="210"/>
      <c r="AO65" s="208"/>
      <c r="AP65" s="208"/>
      <c r="AQ65" s="209"/>
      <c r="AR65" s="210"/>
    </row>
    <row r="66" spans="1:44" s="122" customFormat="1" x14ac:dyDescent="0.25">
      <c r="A66" s="6"/>
      <c r="B66" s="262" t="s">
        <v>99</v>
      </c>
      <c r="C66" s="135">
        <v>0</v>
      </c>
      <c r="D66" s="149" t="s">
        <v>53</v>
      </c>
      <c r="E66" s="143"/>
      <c r="F66" s="144"/>
      <c r="G66" s="149"/>
      <c r="H66" s="149"/>
      <c r="I66" s="143"/>
      <c r="J66" s="144"/>
      <c r="K66" s="149"/>
      <c r="L66" s="149"/>
      <c r="M66" s="143"/>
      <c r="N66" s="144"/>
      <c r="O66" s="149"/>
      <c r="P66" s="149"/>
      <c r="Q66" s="143"/>
      <c r="R66" s="149"/>
      <c r="S66" s="143"/>
      <c r="T66" s="144"/>
      <c r="U66" s="149"/>
      <c r="V66" s="149"/>
      <c r="W66" s="143"/>
      <c r="X66" s="144"/>
      <c r="Y66" s="149"/>
      <c r="Z66" s="149"/>
      <c r="AA66" s="143"/>
      <c r="AB66" s="144"/>
      <c r="AC66" s="233"/>
      <c r="AD66" s="233"/>
      <c r="AE66" s="223"/>
      <c r="AF66" s="224"/>
      <c r="AG66" s="233"/>
      <c r="AH66" s="233"/>
      <c r="AI66" s="223"/>
      <c r="AJ66" s="224"/>
      <c r="AK66" s="233"/>
      <c r="AL66" s="233"/>
      <c r="AM66" s="223"/>
      <c r="AN66" s="224"/>
      <c r="AO66" s="233"/>
      <c r="AP66" s="233"/>
      <c r="AQ66" s="223"/>
      <c r="AR66" s="224"/>
    </row>
    <row r="67" spans="1:44" s="6" customFormat="1" x14ac:dyDescent="0.25">
      <c r="B67" s="263" t="s">
        <v>100</v>
      </c>
      <c r="C67" s="141" t="s">
        <v>39</v>
      </c>
      <c r="D67" s="142" t="s">
        <v>53</v>
      </c>
      <c r="E67" s="141"/>
      <c r="F67" s="142"/>
      <c r="G67" s="150"/>
      <c r="H67" s="150"/>
      <c r="I67" s="141"/>
      <c r="J67" s="142"/>
      <c r="K67" s="150"/>
      <c r="L67" s="150"/>
      <c r="M67" s="141"/>
      <c r="N67" s="142"/>
      <c r="O67" s="150"/>
      <c r="P67" s="150"/>
      <c r="Q67" s="141"/>
      <c r="R67" s="150"/>
      <c r="S67" s="141"/>
      <c r="T67" s="142"/>
      <c r="U67" s="150"/>
      <c r="V67" s="150"/>
      <c r="W67" s="141"/>
      <c r="X67" s="142"/>
      <c r="Y67" s="150"/>
      <c r="Z67" s="150"/>
      <c r="AA67" s="141"/>
      <c r="AB67" s="142"/>
      <c r="AC67" s="234"/>
      <c r="AD67" s="234"/>
      <c r="AE67" s="220"/>
      <c r="AF67" s="221"/>
      <c r="AG67" s="234"/>
      <c r="AH67" s="234"/>
      <c r="AI67" s="220"/>
      <c r="AJ67" s="221"/>
      <c r="AK67" s="234"/>
      <c r="AL67" s="234"/>
      <c r="AM67" s="220"/>
      <c r="AN67" s="221"/>
      <c r="AO67" s="234"/>
      <c r="AP67" s="234"/>
      <c r="AQ67" s="220"/>
      <c r="AR67" s="221"/>
    </row>
    <row r="68" spans="1:44" s="122" customFormat="1" x14ac:dyDescent="0.25">
      <c r="A68" s="6"/>
      <c r="B68" s="263" t="s">
        <v>90</v>
      </c>
      <c r="C68" s="135" t="s">
        <v>39</v>
      </c>
      <c r="D68" s="148" t="s">
        <v>53</v>
      </c>
      <c r="E68" s="147"/>
      <c r="F68" s="148"/>
      <c r="G68" s="179"/>
      <c r="H68" s="179"/>
      <c r="I68" s="147"/>
      <c r="J68" s="148"/>
      <c r="K68" s="179"/>
      <c r="L68" s="179"/>
      <c r="M68" s="147"/>
      <c r="N68" s="148"/>
      <c r="O68" s="179"/>
      <c r="P68" s="179"/>
      <c r="Q68" s="147"/>
      <c r="R68" s="179"/>
      <c r="S68" s="147"/>
      <c r="T68" s="148"/>
      <c r="U68" s="179"/>
      <c r="V68" s="179"/>
      <c r="W68" s="147"/>
      <c r="X68" s="148"/>
      <c r="Y68" s="179"/>
      <c r="Z68" s="179"/>
      <c r="AA68" s="147"/>
      <c r="AB68" s="148"/>
      <c r="AC68" s="232"/>
      <c r="AD68" s="232"/>
      <c r="AE68" s="230"/>
      <c r="AF68" s="231"/>
      <c r="AG68" s="232"/>
      <c r="AH68" s="232"/>
      <c r="AI68" s="230"/>
      <c r="AJ68" s="231"/>
      <c r="AK68" s="232"/>
      <c r="AL68" s="232"/>
      <c r="AM68" s="230"/>
      <c r="AN68" s="231"/>
      <c r="AO68" s="232"/>
      <c r="AP68" s="232"/>
      <c r="AQ68" s="230"/>
      <c r="AR68" s="231"/>
    </row>
    <row r="69" spans="1:44" s="127" customFormat="1" x14ac:dyDescent="0.25">
      <c r="A69" s="14"/>
      <c r="B69" s="264" t="s">
        <v>93</v>
      </c>
      <c r="C69" s="135" t="s">
        <v>39</v>
      </c>
      <c r="D69" s="144" t="s">
        <v>53</v>
      </c>
      <c r="E69" s="143"/>
      <c r="F69" s="144"/>
      <c r="G69" s="149"/>
      <c r="H69" s="149"/>
      <c r="I69" s="143"/>
      <c r="J69" s="144"/>
      <c r="K69" s="149"/>
      <c r="L69" s="149"/>
      <c r="M69" s="143"/>
      <c r="N69" s="144"/>
      <c r="O69" s="149"/>
      <c r="P69" s="149"/>
      <c r="Q69" s="143"/>
      <c r="R69" s="149"/>
      <c r="S69" s="143"/>
      <c r="T69" s="144"/>
      <c r="U69" s="149"/>
      <c r="V69" s="149"/>
      <c r="W69" s="143"/>
      <c r="X69" s="144"/>
      <c r="Y69" s="149"/>
      <c r="Z69" s="149"/>
      <c r="AA69" s="143"/>
      <c r="AB69" s="144"/>
      <c r="AC69" s="233"/>
      <c r="AD69" s="233"/>
      <c r="AE69" s="223"/>
      <c r="AF69" s="224"/>
      <c r="AG69" s="233"/>
      <c r="AH69" s="233"/>
      <c r="AI69" s="223"/>
      <c r="AJ69" s="224"/>
      <c r="AK69" s="233"/>
      <c r="AL69" s="233"/>
      <c r="AM69" s="223"/>
      <c r="AN69" s="224"/>
      <c r="AO69" s="233"/>
      <c r="AP69" s="233"/>
      <c r="AQ69" s="223"/>
      <c r="AR69" s="224"/>
    </row>
    <row r="70" spans="1:44" s="127" customFormat="1" x14ac:dyDescent="0.25">
      <c r="A70" s="14"/>
      <c r="B70" s="264" t="s">
        <v>101</v>
      </c>
      <c r="C70" s="147" t="s">
        <v>39</v>
      </c>
      <c r="D70" s="144" t="s">
        <v>53</v>
      </c>
      <c r="E70" s="143"/>
      <c r="F70" s="144"/>
      <c r="G70" s="149"/>
      <c r="H70" s="149"/>
      <c r="I70" s="143"/>
      <c r="J70" s="144"/>
      <c r="K70" s="149"/>
      <c r="L70" s="149"/>
      <c r="M70" s="143"/>
      <c r="N70" s="144"/>
      <c r="O70" s="149"/>
      <c r="P70" s="149"/>
      <c r="Q70" s="143"/>
      <c r="R70" s="149"/>
      <c r="S70" s="143"/>
      <c r="T70" s="144"/>
      <c r="U70" s="149"/>
      <c r="V70" s="149"/>
      <c r="W70" s="143"/>
      <c r="X70" s="144"/>
      <c r="Y70" s="149"/>
      <c r="Z70" s="149"/>
      <c r="AA70" s="143"/>
      <c r="AB70" s="144"/>
      <c r="AC70" s="233"/>
      <c r="AD70" s="233"/>
      <c r="AE70" s="223"/>
      <c r="AF70" s="224"/>
      <c r="AG70" s="233"/>
      <c r="AH70" s="233"/>
      <c r="AI70" s="223"/>
      <c r="AJ70" s="224"/>
      <c r="AK70" s="233"/>
      <c r="AL70" s="233"/>
      <c r="AM70" s="223"/>
      <c r="AN70" s="224"/>
      <c r="AO70" s="233"/>
      <c r="AP70" s="233"/>
      <c r="AQ70" s="223"/>
      <c r="AR70" s="224"/>
    </row>
    <row r="71" spans="1:44" x14ac:dyDescent="0.25">
      <c r="B71" s="264" t="s">
        <v>102</v>
      </c>
      <c r="C71" s="141" t="s">
        <v>39</v>
      </c>
      <c r="D71" s="150" t="s">
        <v>53</v>
      </c>
      <c r="E71" s="143"/>
      <c r="F71" s="144"/>
      <c r="G71" s="149"/>
      <c r="H71" s="149"/>
      <c r="I71" s="143"/>
      <c r="J71" s="144"/>
      <c r="K71" s="149"/>
      <c r="L71" s="149"/>
      <c r="M71" s="143"/>
      <c r="N71" s="144"/>
      <c r="O71" s="149"/>
      <c r="P71" s="149"/>
      <c r="Q71" s="143"/>
      <c r="R71" s="149"/>
      <c r="S71" s="143"/>
      <c r="T71" s="144"/>
      <c r="U71" s="149"/>
      <c r="V71" s="149"/>
      <c r="W71" s="143"/>
      <c r="X71" s="144"/>
      <c r="Y71" s="149"/>
      <c r="Z71" s="149"/>
      <c r="AA71" s="143"/>
      <c r="AB71" s="144"/>
      <c r="AC71" s="233"/>
      <c r="AD71" s="233"/>
      <c r="AE71" s="223"/>
      <c r="AF71" s="224"/>
      <c r="AG71" s="233"/>
      <c r="AH71" s="233"/>
      <c r="AI71" s="223"/>
      <c r="AJ71" s="224"/>
      <c r="AK71" s="233"/>
      <c r="AL71" s="233"/>
      <c r="AM71" s="223"/>
      <c r="AN71" s="224"/>
      <c r="AO71" s="233"/>
      <c r="AP71" s="233"/>
      <c r="AQ71" s="223"/>
      <c r="AR71" s="224"/>
    </row>
    <row r="72" spans="1:44" x14ac:dyDescent="0.25">
      <c r="B72" s="264" t="s">
        <v>103</v>
      </c>
      <c r="C72" s="141" t="s">
        <v>39</v>
      </c>
      <c r="D72" s="150" t="s">
        <v>53</v>
      </c>
      <c r="E72" s="143"/>
      <c r="F72" s="144"/>
      <c r="G72" s="149"/>
      <c r="H72" s="149"/>
      <c r="I72" s="143"/>
      <c r="J72" s="144"/>
      <c r="K72" s="149"/>
      <c r="L72" s="149"/>
      <c r="M72" s="143"/>
      <c r="N72" s="144"/>
      <c r="O72" s="149"/>
      <c r="P72" s="149"/>
      <c r="Q72" s="143"/>
      <c r="R72" s="149"/>
      <c r="S72" s="143"/>
      <c r="T72" s="144"/>
      <c r="U72" s="149"/>
      <c r="V72" s="149"/>
      <c r="W72" s="143"/>
      <c r="X72" s="144"/>
      <c r="Y72" s="149"/>
      <c r="Z72" s="149"/>
      <c r="AA72" s="143"/>
      <c r="AB72" s="144"/>
      <c r="AC72" s="233"/>
      <c r="AD72" s="233"/>
      <c r="AE72" s="223"/>
      <c r="AF72" s="224"/>
      <c r="AG72" s="233"/>
      <c r="AH72" s="233"/>
      <c r="AI72" s="223"/>
      <c r="AJ72" s="224"/>
      <c r="AK72" s="233"/>
      <c r="AL72" s="233"/>
      <c r="AM72" s="223"/>
      <c r="AN72" s="224"/>
      <c r="AO72" s="233"/>
      <c r="AP72" s="233"/>
      <c r="AQ72" s="223"/>
      <c r="AR72" s="224"/>
    </row>
    <row r="73" spans="1:44" x14ac:dyDescent="0.25">
      <c r="B73" s="128" t="s">
        <v>104</v>
      </c>
      <c r="C73" s="139"/>
      <c r="D73" s="140"/>
      <c r="E73" s="139"/>
      <c r="F73" s="140"/>
      <c r="G73" s="207"/>
      <c r="H73" s="207"/>
      <c r="I73" s="139"/>
      <c r="J73" s="140"/>
      <c r="K73" s="207"/>
      <c r="L73" s="207"/>
      <c r="M73" s="139"/>
      <c r="N73" s="140"/>
      <c r="O73" s="207"/>
      <c r="P73" s="207"/>
      <c r="Q73" s="139"/>
      <c r="R73" s="207"/>
      <c r="S73" s="139"/>
      <c r="T73" s="140"/>
      <c r="U73" s="207"/>
      <c r="V73" s="207"/>
      <c r="W73" s="139"/>
      <c r="X73" s="140"/>
      <c r="Y73" s="207"/>
      <c r="Z73" s="207"/>
      <c r="AA73" s="139"/>
      <c r="AB73" s="140"/>
      <c r="AC73" s="235"/>
      <c r="AD73" s="235"/>
      <c r="AE73" s="209"/>
      <c r="AF73" s="210"/>
      <c r="AG73" s="235"/>
      <c r="AH73" s="235"/>
      <c r="AI73" s="209"/>
      <c r="AJ73" s="210"/>
      <c r="AK73" s="235"/>
      <c r="AL73" s="235"/>
      <c r="AM73" s="209"/>
      <c r="AN73" s="210"/>
      <c r="AO73" s="235"/>
      <c r="AP73" s="235"/>
      <c r="AQ73" s="209"/>
      <c r="AR73" s="210"/>
    </row>
    <row r="74" spans="1:44" x14ac:dyDescent="0.25">
      <c r="B74" s="265" t="s">
        <v>105</v>
      </c>
      <c r="C74" s="135">
        <v>0.4</v>
      </c>
      <c r="D74" s="142" t="s">
        <v>58</v>
      </c>
      <c r="E74" s="143"/>
      <c r="F74" s="144"/>
      <c r="G74" s="149"/>
      <c r="H74" s="149"/>
      <c r="I74" s="143"/>
      <c r="J74" s="144"/>
      <c r="K74" s="149"/>
      <c r="L74" s="149"/>
      <c r="M74" s="143"/>
      <c r="N74" s="144"/>
      <c r="O74" s="149"/>
      <c r="P74" s="149"/>
      <c r="Q74" s="143"/>
      <c r="R74" s="149"/>
      <c r="S74" s="143"/>
      <c r="T74" s="144"/>
      <c r="U74" s="149"/>
      <c r="V74" s="149"/>
      <c r="W74" s="143"/>
      <c r="X74" s="144"/>
      <c r="Y74" s="149"/>
      <c r="Z74" s="149"/>
      <c r="AA74" s="143"/>
      <c r="AB74" s="144"/>
      <c r="AC74" s="233"/>
      <c r="AD74" s="233"/>
      <c r="AE74" s="223"/>
      <c r="AF74" s="224"/>
      <c r="AG74" s="233"/>
      <c r="AH74" s="233"/>
      <c r="AI74" s="223"/>
      <c r="AJ74" s="224"/>
      <c r="AK74" s="233"/>
      <c r="AL74" s="233"/>
      <c r="AM74" s="223"/>
      <c r="AN74" s="224"/>
      <c r="AO74" s="233"/>
      <c r="AP74" s="233"/>
      <c r="AQ74" s="223"/>
      <c r="AR74" s="224"/>
    </row>
    <row r="75" spans="1:44" x14ac:dyDescent="0.25">
      <c r="B75" s="266" t="s">
        <v>90</v>
      </c>
      <c r="C75" s="141">
        <v>4</v>
      </c>
      <c r="D75" s="150" t="s">
        <v>59</v>
      </c>
      <c r="E75" s="143"/>
      <c r="F75" s="144"/>
      <c r="G75" s="149"/>
      <c r="H75" s="149"/>
      <c r="I75" s="143"/>
      <c r="J75" s="144"/>
      <c r="K75" s="149"/>
      <c r="L75" s="149"/>
      <c r="M75" s="143"/>
      <c r="N75" s="144"/>
      <c r="O75" s="149"/>
      <c r="P75" s="149"/>
      <c r="Q75" s="143"/>
      <c r="R75" s="149"/>
      <c r="S75" s="143"/>
      <c r="T75" s="144"/>
      <c r="U75" s="149"/>
      <c r="V75" s="149"/>
      <c r="W75" s="143"/>
      <c r="X75" s="144"/>
      <c r="Y75" s="149"/>
      <c r="Z75" s="149"/>
      <c r="AA75" s="143"/>
      <c r="AB75" s="144"/>
      <c r="AC75" s="233"/>
      <c r="AD75" s="233"/>
      <c r="AE75" s="223"/>
      <c r="AF75" s="224"/>
      <c r="AG75" s="233"/>
      <c r="AH75" s="233"/>
      <c r="AI75" s="223"/>
      <c r="AJ75" s="224"/>
      <c r="AK75" s="233"/>
      <c r="AL75" s="233"/>
      <c r="AM75" s="223"/>
      <c r="AN75" s="224"/>
      <c r="AO75" s="233"/>
      <c r="AP75" s="233"/>
      <c r="AQ75" s="223"/>
      <c r="AR75" s="224"/>
    </row>
    <row r="76" spans="1:44" x14ac:dyDescent="0.25">
      <c r="B76" s="265" t="s">
        <v>91</v>
      </c>
      <c r="C76" s="141">
        <v>8</v>
      </c>
      <c r="D76" s="150" t="s">
        <v>42</v>
      </c>
      <c r="E76" s="143"/>
      <c r="F76" s="144"/>
      <c r="G76" s="149"/>
      <c r="H76" s="149"/>
      <c r="I76" s="143"/>
      <c r="J76" s="144"/>
      <c r="K76" s="149"/>
      <c r="L76" s="149"/>
      <c r="M76" s="143"/>
      <c r="N76" s="144"/>
      <c r="O76" s="149"/>
      <c r="P76" s="149"/>
      <c r="Q76" s="143"/>
      <c r="R76" s="149"/>
      <c r="S76" s="143"/>
      <c r="T76" s="144"/>
      <c r="U76" s="149"/>
      <c r="V76" s="149"/>
      <c r="W76" s="143"/>
      <c r="X76" s="144"/>
      <c r="Y76" s="149"/>
      <c r="Z76" s="149"/>
      <c r="AA76" s="143"/>
      <c r="AB76" s="144"/>
      <c r="AC76" s="233"/>
      <c r="AD76" s="233"/>
      <c r="AE76" s="223"/>
      <c r="AF76" s="224"/>
      <c r="AG76" s="233"/>
      <c r="AH76" s="233"/>
      <c r="AI76" s="223"/>
      <c r="AJ76" s="224"/>
      <c r="AK76" s="233"/>
      <c r="AL76" s="233"/>
      <c r="AM76" s="223"/>
      <c r="AN76" s="224"/>
      <c r="AO76" s="233"/>
      <c r="AP76" s="233"/>
      <c r="AQ76" s="223"/>
      <c r="AR76" s="224"/>
    </row>
    <row r="77" spans="1:44" x14ac:dyDescent="0.25">
      <c r="B77" s="265" t="s">
        <v>92</v>
      </c>
      <c r="C77" s="141">
        <v>2</v>
      </c>
      <c r="D77" s="142" t="s">
        <v>43</v>
      </c>
      <c r="E77" s="141"/>
      <c r="F77" s="142"/>
      <c r="G77" s="150"/>
      <c r="H77" s="150"/>
      <c r="I77" s="141"/>
      <c r="J77" s="142"/>
      <c r="K77" s="150"/>
      <c r="L77" s="150"/>
      <c r="M77" s="141"/>
      <c r="N77" s="142"/>
      <c r="O77" s="150"/>
      <c r="P77" s="150"/>
      <c r="Q77" s="141"/>
      <c r="R77" s="150"/>
      <c r="S77" s="141"/>
      <c r="T77" s="142"/>
      <c r="U77" s="150"/>
      <c r="V77" s="150"/>
      <c r="W77" s="141"/>
      <c r="X77" s="142"/>
      <c r="Y77" s="150"/>
      <c r="Z77" s="150"/>
      <c r="AA77" s="141"/>
      <c r="AB77" s="142"/>
      <c r="AC77" s="234"/>
      <c r="AD77" s="234"/>
      <c r="AE77" s="220"/>
      <c r="AF77" s="221"/>
      <c r="AG77" s="234"/>
      <c r="AH77" s="234"/>
      <c r="AI77" s="220"/>
      <c r="AJ77" s="221"/>
      <c r="AK77" s="234"/>
      <c r="AL77" s="234"/>
      <c r="AM77" s="220"/>
      <c r="AN77" s="221"/>
      <c r="AO77" s="234"/>
      <c r="AP77" s="234"/>
      <c r="AQ77" s="220"/>
      <c r="AR77" s="221"/>
    </row>
    <row r="78" spans="1:44" s="127" customFormat="1" x14ac:dyDescent="0.25">
      <c r="A78" s="14"/>
      <c r="B78" s="265" t="s">
        <v>93</v>
      </c>
      <c r="C78" s="135">
        <v>200</v>
      </c>
      <c r="D78" s="144" t="s">
        <v>44</v>
      </c>
      <c r="E78" s="143"/>
      <c r="F78" s="144"/>
      <c r="G78" s="149"/>
      <c r="H78" s="149"/>
      <c r="I78" s="143"/>
      <c r="J78" s="144"/>
      <c r="K78" s="149"/>
      <c r="L78" s="149"/>
      <c r="M78" s="143"/>
      <c r="N78" s="144"/>
      <c r="O78" s="149"/>
      <c r="P78" s="149"/>
      <c r="Q78" s="143"/>
      <c r="R78" s="149"/>
      <c r="S78" s="143"/>
      <c r="T78" s="144"/>
      <c r="U78" s="149"/>
      <c r="V78" s="149"/>
      <c r="W78" s="143"/>
      <c r="X78" s="144"/>
      <c r="Y78" s="149"/>
      <c r="Z78" s="149"/>
      <c r="AA78" s="143"/>
      <c r="AB78" s="144"/>
      <c r="AC78" s="233"/>
      <c r="AD78" s="233"/>
      <c r="AE78" s="223"/>
      <c r="AF78" s="224"/>
      <c r="AG78" s="233"/>
      <c r="AH78" s="233"/>
      <c r="AI78" s="223"/>
      <c r="AJ78" s="224"/>
      <c r="AK78" s="233"/>
      <c r="AL78" s="233"/>
      <c r="AM78" s="223"/>
      <c r="AN78" s="224"/>
      <c r="AO78" s="233"/>
      <c r="AP78" s="233"/>
      <c r="AQ78" s="223"/>
      <c r="AR78" s="224"/>
    </row>
    <row r="79" spans="1:44" s="122" customFormat="1" x14ac:dyDescent="0.25">
      <c r="A79" s="6"/>
      <c r="B79" s="265" t="s">
        <v>101</v>
      </c>
      <c r="C79" s="135">
        <v>0.5</v>
      </c>
      <c r="D79" s="144" t="s">
        <v>45</v>
      </c>
      <c r="E79" s="143"/>
      <c r="F79" s="144"/>
      <c r="G79" s="149"/>
      <c r="H79" s="149"/>
      <c r="I79" s="143"/>
      <c r="J79" s="144"/>
      <c r="K79" s="149"/>
      <c r="L79" s="149"/>
      <c r="M79" s="143"/>
      <c r="N79" s="144"/>
      <c r="O79" s="149"/>
      <c r="P79" s="149"/>
      <c r="Q79" s="143"/>
      <c r="R79" s="149"/>
      <c r="S79" s="143"/>
      <c r="T79" s="144"/>
      <c r="U79" s="149"/>
      <c r="V79" s="149"/>
      <c r="W79" s="143"/>
      <c r="X79" s="144"/>
      <c r="Y79" s="149"/>
      <c r="Z79" s="149"/>
      <c r="AA79" s="143"/>
      <c r="AB79" s="144"/>
      <c r="AC79" s="233"/>
      <c r="AD79" s="233"/>
      <c r="AE79" s="223"/>
      <c r="AF79" s="224"/>
      <c r="AG79" s="233"/>
      <c r="AH79" s="233"/>
      <c r="AI79" s="223"/>
      <c r="AJ79" s="224"/>
      <c r="AK79" s="233"/>
      <c r="AL79" s="233"/>
      <c r="AM79" s="223"/>
      <c r="AN79" s="224"/>
      <c r="AO79" s="233"/>
      <c r="AP79" s="233"/>
      <c r="AQ79" s="223"/>
      <c r="AR79" s="224"/>
    </row>
    <row r="80" spans="1:44" s="122" customFormat="1" x14ac:dyDescent="0.25">
      <c r="A80" s="6"/>
      <c r="B80" s="265" t="s">
        <v>102</v>
      </c>
      <c r="C80" s="135">
        <v>90</v>
      </c>
      <c r="D80" s="144" t="s">
        <v>50</v>
      </c>
      <c r="E80" s="143"/>
      <c r="F80" s="144"/>
      <c r="G80" s="149"/>
      <c r="H80" s="149"/>
      <c r="I80" s="143"/>
      <c r="J80" s="144"/>
      <c r="K80" s="149"/>
      <c r="L80" s="149"/>
      <c r="M80" s="143"/>
      <c r="N80" s="144"/>
      <c r="O80" s="149"/>
      <c r="P80" s="149"/>
      <c r="Q80" s="143"/>
      <c r="R80" s="149"/>
      <c r="S80" s="143"/>
      <c r="T80" s="144"/>
      <c r="U80" s="149"/>
      <c r="V80" s="149"/>
      <c r="W80" s="143"/>
      <c r="X80" s="144"/>
      <c r="Y80" s="149"/>
      <c r="Z80" s="149"/>
      <c r="AA80" s="143"/>
      <c r="AB80" s="144"/>
      <c r="AC80" s="233"/>
      <c r="AD80" s="233"/>
      <c r="AE80" s="223"/>
      <c r="AF80" s="224"/>
      <c r="AG80" s="233"/>
      <c r="AH80" s="233"/>
      <c r="AI80" s="223"/>
      <c r="AJ80" s="224"/>
      <c r="AK80" s="233"/>
      <c r="AL80" s="233"/>
      <c r="AM80" s="223"/>
      <c r="AN80" s="224"/>
      <c r="AO80" s="233"/>
      <c r="AP80" s="233"/>
      <c r="AQ80" s="223"/>
      <c r="AR80" s="224"/>
    </row>
    <row r="81" spans="1:44" s="129" customFormat="1" x14ac:dyDescent="0.25">
      <c r="A81" s="69"/>
      <c r="B81" s="265" t="s">
        <v>106</v>
      </c>
      <c r="C81" s="151" t="s">
        <v>39</v>
      </c>
      <c r="D81" s="152" t="s">
        <v>53</v>
      </c>
      <c r="E81" s="236"/>
      <c r="F81" s="152"/>
      <c r="G81" s="237"/>
      <c r="H81" s="237"/>
      <c r="I81" s="236"/>
      <c r="J81" s="152"/>
      <c r="K81" s="237"/>
      <c r="L81" s="237"/>
      <c r="M81" s="236"/>
      <c r="N81" s="152"/>
      <c r="O81" s="237"/>
      <c r="P81" s="237"/>
      <c r="Q81" s="236"/>
      <c r="R81" s="237"/>
      <c r="S81" s="236"/>
      <c r="T81" s="152"/>
      <c r="U81" s="237"/>
      <c r="V81" s="237"/>
      <c r="W81" s="236"/>
      <c r="X81" s="152"/>
      <c r="Y81" s="237"/>
      <c r="Z81" s="237"/>
      <c r="AA81" s="236"/>
      <c r="AB81" s="152"/>
      <c r="AC81" s="238"/>
      <c r="AD81" s="238"/>
      <c r="AE81" s="239"/>
      <c r="AF81" s="240"/>
      <c r="AG81" s="238"/>
      <c r="AH81" s="238"/>
      <c r="AI81" s="239"/>
      <c r="AJ81" s="240"/>
      <c r="AK81" s="238"/>
      <c r="AL81" s="238"/>
      <c r="AM81" s="239"/>
      <c r="AN81" s="240"/>
      <c r="AO81" s="238"/>
      <c r="AP81" s="238"/>
      <c r="AQ81" s="239"/>
      <c r="AR81" s="240"/>
    </row>
    <row r="82" spans="1:44" s="122" customFormat="1" x14ac:dyDescent="0.25">
      <c r="A82" s="6"/>
      <c r="B82" s="267" t="s">
        <v>107</v>
      </c>
      <c r="C82" s="145" t="s">
        <v>39</v>
      </c>
      <c r="D82" s="144" t="s">
        <v>53</v>
      </c>
      <c r="E82" s="143"/>
      <c r="F82" s="144"/>
      <c r="G82" s="149"/>
      <c r="H82" s="149"/>
      <c r="I82" s="143"/>
      <c r="J82" s="144"/>
      <c r="K82" s="149"/>
      <c r="L82" s="149"/>
      <c r="M82" s="143"/>
      <c r="N82" s="144"/>
      <c r="O82" s="149"/>
      <c r="P82" s="149"/>
      <c r="Q82" s="143"/>
      <c r="R82" s="149"/>
      <c r="S82" s="143"/>
      <c r="T82" s="144"/>
      <c r="U82" s="149"/>
      <c r="V82" s="149"/>
      <c r="W82" s="143"/>
      <c r="X82" s="144"/>
      <c r="Y82" s="149"/>
      <c r="Z82" s="149"/>
      <c r="AA82" s="143"/>
      <c r="AB82" s="144"/>
      <c r="AC82" s="233"/>
      <c r="AD82" s="233"/>
      <c r="AE82" s="223"/>
      <c r="AF82" s="224"/>
      <c r="AG82" s="233"/>
      <c r="AH82" s="233"/>
      <c r="AI82" s="223"/>
      <c r="AJ82" s="224"/>
      <c r="AK82" s="233"/>
      <c r="AL82" s="233"/>
      <c r="AM82" s="223"/>
      <c r="AN82" s="224"/>
      <c r="AO82" s="233"/>
      <c r="AP82" s="233"/>
      <c r="AQ82" s="223"/>
      <c r="AR82" s="224"/>
    </row>
    <row r="83" spans="1:44" s="122" customFormat="1" x14ac:dyDescent="0.25">
      <c r="A83" s="6"/>
      <c r="B83" s="265" t="s">
        <v>108</v>
      </c>
      <c r="C83" s="147">
        <v>7.5</v>
      </c>
      <c r="D83" s="144" t="s">
        <v>60</v>
      </c>
      <c r="E83" s="143"/>
      <c r="F83" s="144"/>
      <c r="G83" s="149"/>
      <c r="H83" s="149"/>
      <c r="I83" s="143"/>
      <c r="J83" s="144"/>
      <c r="K83" s="149"/>
      <c r="L83" s="149"/>
      <c r="M83" s="143"/>
      <c r="N83" s="144"/>
      <c r="O83" s="149"/>
      <c r="P83" s="149"/>
      <c r="Q83" s="143"/>
      <c r="R83" s="149"/>
      <c r="S83" s="143"/>
      <c r="T83" s="144"/>
      <c r="U83" s="149"/>
      <c r="V83" s="149"/>
      <c r="W83" s="143"/>
      <c r="X83" s="144"/>
      <c r="Y83" s="149"/>
      <c r="Z83" s="149"/>
      <c r="AA83" s="143"/>
      <c r="AB83" s="144"/>
      <c r="AC83" s="233"/>
      <c r="AD83" s="233"/>
      <c r="AE83" s="223"/>
      <c r="AF83" s="224"/>
      <c r="AG83" s="233"/>
      <c r="AH83" s="233"/>
      <c r="AI83" s="223"/>
      <c r="AJ83" s="224"/>
      <c r="AK83" s="233"/>
      <c r="AL83" s="233"/>
      <c r="AM83" s="223"/>
      <c r="AN83" s="224"/>
      <c r="AO83" s="233"/>
      <c r="AP83" s="233"/>
      <c r="AQ83" s="223"/>
      <c r="AR83" s="224"/>
    </row>
    <row r="84" spans="1:44" s="122" customFormat="1" x14ac:dyDescent="0.25">
      <c r="A84" s="6"/>
      <c r="B84" s="265" t="s">
        <v>109</v>
      </c>
      <c r="C84" s="147">
        <v>6.8684274288048508</v>
      </c>
      <c r="D84" s="144" t="s">
        <v>61</v>
      </c>
      <c r="E84" s="143"/>
      <c r="F84" s="144"/>
      <c r="G84" s="149"/>
      <c r="H84" s="149"/>
      <c r="I84" s="143"/>
      <c r="J84" s="144"/>
      <c r="K84" s="149"/>
      <c r="L84" s="149"/>
      <c r="M84" s="143"/>
      <c r="N84" s="144"/>
      <c r="O84" s="149"/>
      <c r="P84" s="149"/>
      <c r="Q84" s="143"/>
      <c r="R84" s="149"/>
      <c r="S84" s="143"/>
      <c r="T84" s="144"/>
      <c r="U84" s="149"/>
      <c r="V84" s="149"/>
      <c r="W84" s="143"/>
      <c r="X84" s="144"/>
      <c r="Y84" s="149"/>
      <c r="Z84" s="149"/>
      <c r="AA84" s="143"/>
      <c r="AB84" s="144"/>
      <c r="AC84" s="233"/>
      <c r="AD84" s="233"/>
      <c r="AE84" s="223"/>
      <c r="AF84" s="224"/>
      <c r="AG84" s="233"/>
      <c r="AH84" s="233"/>
      <c r="AI84" s="223"/>
      <c r="AJ84" s="224"/>
      <c r="AK84" s="233"/>
      <c r="AL84" s="233"/>
      <c r="AM84" s="223"/>
      <c r="AN84" s="224"/>
      <c r="AO84" s="233"/>
      <c r="AP84" s="233"/>
      <c r="AQ84" s="223"/>
      <c r="AR84" s="224"/>
    </row>
    <row r="85" spans="1:44" s="122" customFormat="1" x14ac:dyDescent="0.25">
      <c r="A85" s="6"/>
      <c r="B85" s="265" t="s">
        <v>110</v>
      </c>
      <c r="C85" s="147">
        <v>0.8</v>
      </c>
      <c r="D85" s="144" t="s">
        <v>62</v>
      </c>
      <c r="E85" s="143"/>
      <c r="F85" s="144"/>
      <c r="G85" s="149"/>
      <c r="H85" s="149"/>
      <c r="I85" s="143"/>
      <c r="J85" s="144"/>
      <c r="K85" s="149"/>
      <c r="L85" s="149"/>
      <c r="M85" s="143"/>
      <c r="N85" s="144"/>
      <c r="O85" s="149"/>
      <c r="P85" s="149"/>
      <c r="Q85" s="143"/>
      <c r="R85" s="149"/>
      <c r="S85" s="143"/>
      <c r="T85" s="144"/>
      <c r="U85" s="149"/>
      <c r="V85" s="149"/>
      <c r="W85" s="143"/>
      <c r="X85" s="144"/>
      <c r="Y85" s="149"/>
      <c r="Z85" s="149"/>
      <c r="AA85" s="143"/>
      <c r="AB85" s="144"/>
      <c r="AC85" s="233"/>
      <c r="AD85" s="233"/>
      <c r="AE85" s="223"/>
      <c r="AF85" s="224"/>
      <c r="AG85" s="233"/>
      <c r="AH85" s="233"/>
      <c r="AI85" s="223"/>
      <c r="AJ85" s="224"/>
      <c r="AK85" s="233"/>
      <c r="AL85" s="233"/>
      <c r="AM85" s="223"/>
      <c r="AN85" s="224"/>
      <c r="AO85" s="233"/>
      <c r="AP85" s="233"/>
      <c r="AQ85" s="223"/>
      <c r="AR85" s="224"/>
    </row>
    <row r="86" spans="1:44" s="122" customFormat="1" x14ac:dyDescent="0.25">
      <c r="A86" s="6"/>
      <c r="B86" s="268" t="s">
        <v>97</v>
      </c>
      <c r="C86" s="147">
        <v>5110</v>
      </c>
      <c r="D86" s="144" t="s">
        <v>47</v>
      </c>
      <c r="E86" s="143"/>
      <c r="F86" s="144"/>
      <c r="G86" s="149"/>
      <c r="H86" s="149"/>
      <c r="I86" s="143"/>
      <c r="J86" s="144"/>
      <c r="K86" s="149"/>
      <c r="L86" s="149"/>
      <c r="M86" s="143"/>
      <c r="N86" s="144"/>
      <c r="O86" s="149"/>
      <c r="P86" s="149"/>
      <c r="Q86" s="143"/>
      <c r="R86" s="149"/>
      <c r="S86" s="143"/>
      <c r="T86" s="144"/>
      <c r="U86" s="149"/>
      <c r="V86" s="149"/>
      <c r="W86" s="143"/>
      <c r="X86" s="144"/>
      <c r="Y86" s="149"/>
      <c r="Z86" s="149"/>
      <c r="AA86" s="143"/>
      <c r="AB86" s="144"/>
      <c r="AC86" s="233"/>
      <c r="AD86" s="233"/>
      <c r="AE86" s="223"/>
      <c r="AF86" s="224"/>
      <c r="AG86" s="233"/>
      <c r="AH86" s="233"/>
      <c r="AI86" s="223"/>
      <c r="AJ86" s="224"/>
      <c r="AK86" s="233"/>
      <c r="AL86" s="233"/>
      <c r="AM86" s="223"/>
      <c r="AN86" s="224"/>
      <c r="AO86" s="233"/>
      <c r="AP86" s="233"/>
      <c r="AQ86" s="223"/>
      <c r="AR86" s="224"/>
    </row>
    <row r="87" spans="1:44" s="129" customFormat="1" x14ac:dyDescent="0.25">
      <c r="A87" s="69"/>
      <c r="B87" s="128" t="s">
        <v>122</v>
      </c>
      <c r="C87" s="139"/>
      <c r="D87" s="140"/>
      <c r="E87" s="139"/>
      <c r="F87" s="140"/>
      <c r="G87" s="207"/>
      <c r="H87" s="207"/>
      <c r="I87" s="139"/>
      <c r="J87" s="140"/>
      <c r="K87" s="207"/>
      <c r="L87" s="207"/>
      <c r="M87" s="139"/>
      <c r="N87" s="140"/>
      <c r="O87" s="207"/>
      <c r="P87" s="207"/>
      <c r="Q87" s="139"/>
      <c r="R87" s="207"/>
      <c r="S87" s="139"/>
      <c r="T87" s="140"/>
      <c r="U87" s="207"/>
      <c r="V87" s="207"/>
      <c r="W87" s="139"/>
      <c r="X87" s="140"/>
      <c r="Y87" s="207"/>
      <c r="Z87" s="207"/>
      <c r="AA87" s="139"/>
      <c r="AB87" s="140"/>
      <c r="AC87" s="208"/>
      <c r="AD87" s="208"/>
      <c r="AE87" s="209"/>
      <c r="AF87" s="210"/>
      <c r="AG87" s="208"/>
      <c r="AH87" s="208"/>
      <c r="AI87" s="209"/>
      <c r="AJ87" s="210"/>
      <c r="AK87" s="208"/>
      <c r="AL87" s="208"/>
      <c r="AM87" s="209"/>
      <c r="AN87" s="210"/>
      <c r="AO87" s="208"/>
      <c r="AP87" s="208"/>
      <c r="AQ87" s="209"/>
      <c r="AR87" s="210"/>
    </row>
    <row r="88" spans="1:44" s="6" customFormat="1" x14ac:dyDescent="0.25">
      <c r="B88" s="265" t="s">
        <v>105</v>
      </c>
      <c r="C88" s="141">
        <v>1.65</v>
      </c>
      <c r="D88" s="142" t="s">
        <v>63</v>
      </c>
      <c r="E88" s="141"/>
      <c r="F88" s="142"/>
      <c r="G88" s="150"/>
      <c r="H88" s="150"/>
      <c r="I88" s="141"/>
      <c r="J88" s="142"/>
      <c r="K88" s="150"/>
      <c r="L88" s="150"/>
      <c r="M88" s="141"/>
      <c r="N88" s="142"/>
      <c r="O88" s="150"/>
      <c r="P88" s="150"/>
      <c r="Q88" s="141"/>
      <c r="R88" s="150"/>
      <c r="S88" s="141"/>
      <c r="T88" s="142"/>
      <c r="U88" s="150"/>
      <c r="V88" s="150"/>
      <c r="W88" s="141"/>
      <c r="X88" s="142"/>
      <c r="Y88" s="150"/>
      <c r="Z88" s="150"/>
      <c r="AA88" s="141"/>
      <c r="AB88" s="142"/>
      <c r="AC88" s="234"/>
      <c r="AD88" s="234"/>
      <c r="AE88" s="220"/>
      <c r="AF88" s="221"/>
      <c r="AG88" s="234"/>
      <c r="AH88" s="234"/>
      <c r="AI88" s="220"/>
      <c r="AJ88" s="221"/>
      <c r="AK88" s="234"/>
      <c r="AL88" s="234"/>
      <c r="AM88" s="220"/>
      <c r="AN88" s="221"/>
      <c r="AO88" s="234"/>
      <c r="AP88" s="234"/>
      <c r="AQ88" s="220"/>
      <c r="AR88" s="221"/>
    </row>
    <row r="89" spans="1:44" s="125" customFormat="1" x14ac:dyDescent="0.25">
      <c r="A89" s="6"/>
      <c r="B89" s="266" t="s">
        <v>90</v>
      </c>
      <c r="C89" s="147">
        <v>4</v>
      </c>
      <c r="D89" s="148" t="s">
        <v>59</v>
      </c>
      <c r="E89" s="147"/>
      <c r="F89" s="148"/>
      <c r="G89" s="179"/>
      <c r="H89" s="179"/>
      <c r="I89" s="147"/>
      <c r="J89" s="148"/>
      <c r="K89" s="179"/>
      <c r="L89" s="179"/>
      <c r="M89" s="147"/>
      <c r="N89" s="148"/>
      <c r="O89" s="179"/>
      <c r="P89" s="179"/>
      <c r="Q89" s="147"/>
      <c r="R89" s="179"/>
      <c r="S89" s="147"/>
      <c r="T89" s="148"/>
      <c r="U89" s="179"/>
      <c r="V89" s="179"/>
      <c r="W89" s="147"/>
      <c r="X89" s="148"/>
      <c r="Y89" s="179"/>
      <c r="Z89" s="179"/>
      <c r="AA89" s="147"/>
      <c r="AB89" s="148"/>
      <c r="AC89" s="232"/>
      <c r="AD89" s="232"/>
      <c r="AE89" s="230"/>
      <c r="AF89" s="231"/>
      <c r="AG89" s="232"/>
      <c r="AH89" s="232"/>
      <c r="AI89" s="230"/>
      <c r="AJ89" s="231"/>
      <c r="AK89" s="232"/>
      <c r="AL89" s="232"/>
      <c r="AM89" s="230"/>
      <c r="AN89" s="231"/>
      <c r="AO89" s="232"/>
      <c r="AP89" s="232"/>
      <c r="AQ89" s="230"/>
      <c r="AR89" s="231"/>
    </row>
    <row r="90" spans="1:44" s="125" customFormat="1" x14ac:dyDescent="0.25">
      <c r="A90" s="6"/>
      <c r="B90" s="265" t="s">
        <v>91</v>
      </c>
      <c r="C90" s="147">
        <v>8</v>
      </c>
      <c r="D90" s="148" t="s">
        <v>42</v>
      </c>
      <c r="E90" s="147"/>
      <c r="F90" s="148"/>
      <c r="G90" s="179"/>
      <c r="H90" s="179"/>
      <c r="I90" s="147"/>
      <c r="J90" s="148"/>
      <c r="K90" s="179"/>
      <c r="L90" s="179"/>
      <c r="M90" s="147"/>
      <c r="N90" s="148"/>
      <c r="O90" s="179"/>
      <c r="P90" s="179"/>
      <c r="Q90" s="147"/>
      <c r="R90" s="179"/>
      <c r="S90" s="147"/>
      <c r="T90" s="148"/>
      <c r="U90" s="179"/>
      <c r="V90" s="179"/>
      <c r="W90" s="147"/>
      <c r="X90" s="148"/>
      <c r="Y90" s="179"/>
      <c r="Z90" s="179"/>
      <c r="AA90" s="147"/>
      <c r="AB90" s="148"/>
      <c r="AC90" s="232"/>
      <c r="AD90" s="232"/>
      <c r="AE90" s="230"/>
      <c r="AF90" s="231"/>
      <c r="AG90" s="232"/>
      <c r="AH90" s="232"/>
      <c r="AI90" s="230"/>
      <c r="AJ90" s="231"/>
      <c r="AK90" s="232"/>
      <c r="AL90" s="232"/>
      <c r="AM90" s="230"/>
      <c r="AN90" s="231"/>
      <c r="AO90" s="232"/>
      <c r="AP90" s="232"/>
      <c r="AQ90" s="230"/>
      <c r="AR90" s="231"/>
    </row>
    <row r="91" spans="1:44" s="130" customFormat="1" x14ac:dyDescent="0.25">
      <c r="A91" s="69"/>
      <c r="B91" s="265" t="s">
        <v>92</v>
      </c>
      <c r="C91" s="153">
        <v>2</v>
      </c>
      <c r="D91" s="154" t="s">
        <v>43</v>
      </c>
      <c r="E91" s="153"/>
      <c r="F91" s="154"/>
      <c r="G91" s="241"/>
      <c r="H91" s="241"/>
      <c r="I91" s="153"/>
      <c r="J91" s="154"/>
      <c r="K91" s="241"/>
      <c r="L91" s="241"/>
      <c r="M91" s="153"/>
      <c r="N91" s="154"/>
      <c r="O91" s="241"/>
      <c r="P91" s="241"/>
      <c r="Q91" s="153"/>
      <c r="R91" s="241"/>
      <c r="S91" s="153"/>
      <c r="T91" s="154"/>
      <c r="U91" s="241"/>
      <c r="V91" s="241"/>
      <c r="W91" s="153"/>
      <c r="X91" s="154"/>
      <c r="Y91" s="241"/>
      <c r="Z91" s="241"/>
      <c r="AA91" s="153"/>
      <c r="AB91" s="154"/>
      <c r="AC91" s="242"/>
      <c r="AD91" s="242"/>
      <c r="AE91" s="243"/>
      <c r="AF91" s="244"/>
      <c r="AG91" s="242"/>
      <c r="AH91" s="242"/>
      <c r="AI91" s="243"/>
      <c r="AJ91" s="244"/>
      <c r="AK91" s="242"/>
      <c r="AL91" s="242"/>
      <c r="AM91" s="243"/>
      <c r="AN91" s="244"/>
      <c r="AO91" s="242"/>
      <c r="AP91" s="242"/>
      <c r="AQ91" s="243"/>
      <c r="AR91" s="244"/>
    </row>
    <row r="92" spans="1:44" s="125" customFormat="1" x14ac:dyDescent="0.25">
      <c r="A92" s="6"/>
      <c r="B92" s="265" t="s">
        <v>93</v>
      </c>
      <c r="C92" s="147">
        <v>200</v>
      </c>
      <c r="D92" s="148" t="s">
        <v>44</v>
      </c>
      <c r="E92" s="147"/>
      <c r="F92" s="148"/>
      <c r="G92" s="179"/>
      <c r="H92" s="179"/>
      <c r="I92" s="147"/>
      <c r="J92" s="148"/>
      <c r="K92" s="179"/>
      <c r="L92" s="179"/>
      <c r="M92" s="147"/>
      <c r="N92" s="148"/>
      <c r="O92" s="179"/>
      <c r="P92" s="179"/>
      <c r="Q92" s="147"/>
      <c r="R92" s="179"/>
      <c r="S92" s="147"/>
      <c r="T92" s="148"/>
      <c r="U92" s="179"/>
      <c r="V92" s="179"/>
      <c r="W92" s="147"/>
      <c r="X92" s="148"/>
      <c r="Y92" s="179"/>
      <c r="Z92" s="179"/>
      <c r="AA92" s="147"/>
      <c r="AB92" s="148"/>
      <c r="AC92" s="232"/>
      <c r="AD92" s="232"/>
      <c r="AE92" s="230"/>
      <c r="AF92" s="231"/>
      <c r="AG92" s="232"/>
      <c r="AH92" s="232"/>
      <c r="AI92" s="230"/>
      <c r="AJ92" s="231"/>
      <c r="AK92" s="232"/>
      <c r="AL92" s="232"/>
      <c r="AM92" s="230"/>
      <c r="AN92" s="231"/>
      <c r="AO92" s="232"/>
      <c r="AP92" s="232"/>
      <c r="AQ92" s="230"/>
      <c r="AR92" s="231"/>
    </row>
    <row r="93" spans="1:44" s="125" customFormat="1" x14ac:dyDescent="0.25">
      <c r="A93" s="6"/>
      <c r="B93" s="265" t="s">
        <v>101</v>
      </c>
      <c r="C93" s="147">
        <v>0.5</v>
      </c>
      <c r="D93" s="148" t="s">
        <v>45</v>
      </c>
      <c r="E93" s="147"/>
      <c r="F93" s="148"/>
      <c r="G93" s="179"/>
      <c r="H93" s="179"/>
      <c r="I93" s="147"/>
      <c r="J93" s="148"/>
      <c r="K93" s="179"/>
      <c r="L93" s="179"/>
      <c r="M93" s="147"/>
      <c r="N93" s="148"/>
      <c r="O93" s="179"/>
      <c r="P93" s="179"/>
      <c r="Q93" s="147"/>
      <c r="R93" s="179"/>
      <c r="S93" s="147"/>
      <c r="T93" s="148"/>
      <c r="U93" s="179"/>
      <c r="V93" s="179"/>
      <c r="W93" s="147"/>
      <c r="X93" s="148"/>
      <c r="Y93" s="179"/>
      <c r="Z93" s="179"/>
      <c r="AA93" s="147"/>
      <c r="AB93" s="148"/>
      <c r="AC93" s="232"/>
      <c r="AD93" s="232"/>
      <c r="AE93" s="230"/>
      <c r="AF93" s="231"/>
      <c r="AG93" s="232"/>
      <c r="AH93" s="232"/>
      <c r="AI93" s="230"/>
      <c r="AJ93" s="231"/>
      <c r="AK93" s="232"/>
      <c r="AL93" s="232"/>
      <c r="AM93" s="230"/>
      <c r="AN93" s="231"/>
      <c r="AO93" s="232"/>
      <c r="AP93" s="232"/>
      <c r="AQ93" s="230"/>
      <c r="AR93" s="231"/>
    </row>
    <row r="94" spans="1:44" s="131" customFormat="1" x14ac:dyDescent="0.25">
      <c r="A94" s="14"/>
      <c r="B94" s="265" t="s">
        <v>102</v>
      </c>
      <c r="C94" s="147">
        <v>90</v>
      </c>
      <c r="D94" s="148" t="s">
        <v>50</v>
      </c>
      <c r="E94" s="147"/>
      <c r="F94" s="148"/>
      <c r="G94" s="179"/>
      <c r="H94" s="179"/>
      <c r="I94" s="147"/>
      <c r="J94" s="148"/>
      <c r="K94" s="179"/>
      <c r="L94" s="179"/>
      <c r="M94" s="147"/>
      <c r="N94" s="148"/>
      <c r="O94" s="179"/>
      <c r="P94" s="179"/>
      <c r="Q94" s="147"/>
      <c r="R94" s="179"/>
      <c r="S94" s="147"/>
      <c r="T94" s="148"/>
      <c r="U94" s="179"/>
      <c r="V94" s="179"/>
      <c r="W94" s="147"/>
      <c r="X94" s="148"/>
      <c r="Y94" s="179"/>
      <c r="Z94" s="179"/>
      <c r="AA94" s="147"/>
      <c r="AB94" s="148"/>
      <c r="AC94" s="232"/>
      <c r="AD94" s="232"/>
      <c r="AE94" s="230"/>
      <c r="AF94" s="231"/>
      <c r="AG94" s="232"/>
      <c r="AH94" s="232"/>
      <c r="AI94" s="230"/>
      <c r="AJ94" s="231"/>
      <c r="AK94" s="232"/>
      <c r="AL94" s="232"/>
      <c r="AM94" s="230"/>
      <c r="AN94" s="231"/>
      <c r="AO94" s="232"/>
      <c r="AP94" s="232"/>
      <c r="AQ94" s="230"/>
      <c r="AR94" s="231"/>
    </row>
    <row r="95" spans="1:44" s="131" customFormat="1" x14ac:dyDescent="0.25">
      <c r="A95" s="14"/>
      <c r="B95" s="265" t="s">
        <v>106</v>
      </c>
      <c r="C95" s="137" t="s">
        <v>39</v>
      </c>
      <c r="D95" s="148" t="s">
        <v>53</v>
      </c>
      <c r="E95" s="147"/>
      <c r="F95" s="148"/>
      <c r="G95" s="179"/>
      <c r="H95" s="179"/>
      <c r="I95" s="147"/>
      <c r="J95" s="148"/>
      <c r="K95" s="179"/>
      <c r="L95" s="179"/>
      <c r="M95" s="147"/>
      <c r="N95" s="148"/>
      <c r="O95" s="179"/>
      <c r="P95" s="179"/>
      <c r="Q95" s="147"/>
      <c r="R95" s="179"/>
      <c r="S95" s="147"/>
      <c r="T95" s="148"/>
      <c r="U95" s="179"/>
      <c r="V95" s="179"/>
      <c r="W95" s="147"/>
      <c r="X95" s="148"/>
      <c r="Y95" s="179"/>
      <c r="Z95" s="179"/>
      <c r="AA95" s="147"/>
      <c r="AB95" s="148"/>
      <c r="AC95" s="232"/>
      <c r="AD95" s="232"/>
      <c r="AE95" s="230"/>
      <c r="AF95" s="231"/>
      <c r="AG95" s="232"/>
      <c r="AH95" s="232"/>
      <c r="AI95" s="230"/>
      <c r="AJ95" s="231"/>
      <c r="AK95" s="232"/>
      <c r="AL95" s="232"/>
      <c r="AM95" s="230"/>
      <c r="AN95" s="231"/>
      <c r="AO95" s="232"/>
      <c r="AP95" s="232"/>
      <c r="AQ95" s="230"/>
      <c r="AR95" s="231"/>
    </row>
    <row r="96" spans="1:44" s="131" customFormat="1" x14ac:dyDescent="0.25">
      <c r="A96" s="14"/>
      <c r="B96" s="267" t="s">
        <v>107</v>
      </c>
      <c r="C96" s="137" t="s">
        <v>39</v>
      </c>
      <c r="D96" s="148" t="s">
        <v>53</v>
      </c>
      <c r="E96" s="147"/>
      <c r="F96" s="148"/>
      <c r="G96" s="179"/>
      <c r="H96" s="179"/>
      <c r="I96" s="147"/>
      <c r="J96" s="148"/>
      <c r="K96" s="179"/>
      <c r="L96" s="179"/>
      <c r="M96" s="147"/>
      <c r="N96" s="148"/>
      <c r="O96" s="179"/>
      <c r="P96" s="179"/>
      <c r="Q96" s="147"/>
      <c r="R96" s="179"/>
      <c r="S96" s="147"/>
      <c r="T96" s="148"/>
      <c r="U96" s="179"/>
      <c r="V96" s="179"/>
      <c r="W96" s="147"/>
      <c r="X96" s="148"/>
      <c r="Y96" s="179"/>
      <c r="Z96" s="179"/>
      <c r="AA96" s="147"/>
      <c r="AB96" s="148"/>
      <c r="AC96" s="232"/>
      <c r="AD96" s="232"/>
      <c r="AE96" s="230"/>
      <c r="AF96" s="231"/>
      <c r="AG96" s="232"/>
      <c r="AH96" s="232"/>
      <c r="AI96" s="230"/>
      <c r="AJ96" s="231"/>
      <c r="AK96" s="232"/>
      <c r="AL96" s="232"/>
      <c r="AM96" s="230"/>
      <c r="AN96" s="231"/>
      <c r="AO96" s="232"/>
      <c r="AP96" s="232"/>
      <c r="AQ96" s="230"/>
      <c r="AR96" s="231"/>
    </row>
    <row r="97" spans="1:44" s="131" customFormat="1" x14ac:dyDescent="0.25">
      <c r="A97" s="14"/>
      <c r="B97" s="265" t="s">
        <v>108</v>
      </c>
      <c r="C97" s="147">
        <v>7.5</v>
      </c>
      <c r="D97" s="148" t="s">
        <v>60</v>
      </c>
      <c r="E97" s="147"/>
      <c r="F97" s="148"/>
      <c r="G97" s="179"/>
      <c r="H97" s="179"/>
      <c r="I97" s="147"/>
      <c r="J97" s="148"/>
      <c r="K97" s="179"/>
      <c r="L97" s="179"/>
      <c r="M97" s="147"/>
      <c r="N97" s="148"/>
      <c r="O97" s="179"/>
      <c r="P97" s="179"/>
      <c r="Q97" s="147"/>
      <c r="R97" s="179"/>
      <c r="S97" s="147"/>
      <c r="T97" s="148"/>
      <c r="U97" s="179"/>
      <c r="V97" s="179"/>
      <c r="W97" s="147"/>
      <c r="X97" s="148"/>
      <c r="Y97" s="179"/>
      <c r="Z97" s="179"/>
      <c r="AA97" s="147"/>
      <c r="AB97" s="148"/>
      <c r="AC97" s="232"/>
      <c r="AD97" s="232"/>
      <c r="AE97" s="230"/>
      <c r="AF97" s="231"/>
      <c r="AG97" s="232"/>
      <c r="AH97" s="232"/>
      <c r="AI97" s="230"/>
      <c r="AJ97" s="231"/>
      <c r="AK97" s="232"/>
      <c r="AL97" s="232"/>
      <c r="AM97" s="230"/>
      <c r="AN97" s="231"/>
      <c r="AO97" s="232"/>
      <c r="AP97" s="232"/>
      <c r="AQ97" s="230"/>
      <c r="AR97" s="231"/>
    </row>
    <row r="98" spans="1:44" x14ac:dyDescent="0.25">
      <c r="A98" s="132"/>
      <c r="B98" s="265" t="s">
        <v>109</v>
      </c>
      <c r="C98" s="147">
        <v>1.7872688463510358</v>
      </c>
      <c r="D98" s="148" t="s">
        <v>64</v>
      </c>
      <c r="E98" s="147"/>
      <c r="F98" s="148"/>
      <c r="G98" s="179"/>
      <c r="H98" s="179"/>
      <c r="I98" s="147"/>
      <c r="J98" s="148"/>
      <c r="K98" s="179"/>
      <c r="L98" s="179"/>
      <c r="M98" s="147"/>
      <c r="N98" s="148"/>
      <c r="O98" s="179"/>
      <c r="P98" s="179"/>
      <c r="Q98" s="147"/>
      <c r="R98" s="179"/>
      <c r="S98" s="147"/>
      <c r="T98" s="148"/>
      <c r="U98" s="179"/>
      <c r="V98" s="179"/>
      <c r="W98" s="147"/>
      <c r="X98" s="148"/>
      <c r="Y98" s="179"/>
      <c r="Z98" s="179"/>
      <c r="AA98" s="147"/>
      <c r="AB98" s="148"/>
      <c r="AC98" s="232"/>
      <c r="AD98" s="232"/>
      <c r="AE98" s="230"/>
      <c r="AF98" s="231"/>
      <c r="AG98" s="232"/>
      <c r="AH98" s="232"/>
      <c r="AI98" s="230"/>
      <c r="AJ98" s="231"/>
      <c r="AK98" s="232"/>
      <c r="AL98" s="232"/>
      <c r="AM98" s="230"/>
      <c r="AN98" s="231"/>
      <c r="AO98" s="232"/>
      <c r="AP98" s="232"/>
      <c r="AQ98" s="230"/>
      <c r="AR98" s="231"/>
    </row>
    <row r="99" spans="1:44" x14ac:dyDescent="0.25">
      <c r="B99" s="265" t="s">
        <v>110</v>
      </c>
      <c r="C99" s="147">
        <v>3.3</v>
      </c>
      <c r="D99" s="148" t="s">
        <v>65</v>
      </c>
      <c r="E99" s="147"/>
      <c r="F99" s="148"/>
      <c r="G99" s="179"/>
      <c r="H99" s="179"/>
      <c r="I99" s="147"/>
      <c r="J99" s="148"/>
      <c r="K99" s="179"/>
      <c r="L99" s="179"/>
      <c r="M99" s="147"/>
      <c r="N99" s="148"/>
      <c r="O99" s="179"/>
      <c r="P99" s="179"/>
      <c r="Q99" s="147"/>
      <c r="R99" s="179"/>
      <c r="S99" s="147"/>
      <c r="T99" s="148"/>
      <c r="U99" s="179"/>
      <c r="V99" s="179"/>
      <c r="W99" s="147"/>
      <c r="X99" s="148"/>
      <c r="Y99" s="179"/>
      <c r="Z99" s="179"/>
      <c r="AA99" s="147"/>
      <c r="AB99" s="148"/>
      <c r="AC99" s="232"/>
      <c r="AD99" s="232"/>
      <c r="AE99" s="230"/>
      <c r="AF99" s="231"/>
      <c r="AG99" s="232"/>
      <c r="AH99" s="232"/>
      <c r="AI99" s="230"/>
      <c r="AJ99" s="231"/>
      <c r="AK99" s="232"/>
      <c r="AL99" s="232"/>
      <c r="AM99" s="230"/>
      <c r="AN99" s="231"/>
      <c r="AO99" s="232"/>
      <c r="AP99" s="232"/>
      <c r="AQ99" s="230"/>
      <c r="AR99" s="231"/>
    </row>
    <row r="100" spans="1:44" x14ac:dyDescent="0.25">
      <c r="B100" s="268" t="s">
        <v>97</v>
      </c>
      <c r="C100" s="147">
        <v>5400</v>
      </c>
      <c r="D100" s="148" t="s">
        <v>66</v>
      </c>
      <c r="E100" s="147"/>
      <c r="F100" s="148"/>
      <c r="G100" s="179"/>
      <c r="H100" s="179"/>
      <c r="I100" s="147"/>
      <c r="J100" s="148"/>
      <c r="K100" s="179"/>
      <c r="L100" s="179"/>
      <c r="M100" s="147"/>
      <c r="N100" s="148"/>
      <c r="O100" s="179"/>
      <c r="P100" s="179"/>
      <c r="Q100" s="147"/>
      <c r="R100" s="179"/>
      <c r="S100" s="147"/>
      <c r="T100" s="148"/>
      <c r="U100" s="179"/>
      <c r="V100" s="179"/>
      <c r="W100" s="147"/>
      <c r="X100" s="148"/>
      <c r="Y100" s="179"/>
      <c r="Z100" s="179"/>
      <c r="AA100" s="147"/>
      <c r="AB100" s="148"/>
      <c r="AC100" s="232"/>
      <c r="AD100" s="232"/>
      <c r="AE100" s="230"/>
      <c r="AF100" s="231"/>
      <c r="AG100" s="232"/>
      <c r="AH100" s="232"/>
      <c r="AI100" s="230"/>
      <c r="AJ100" s="231"/>
      <c r="AK100" s="232"/>
      <c r="AL100" s="232"/>
      <c r="AM100" s="230"/>
      <c r="AN100" s="231"/>
      <c r="AO100" s="232"/>
      <c r="AP100" s="232"/>
      <c r="AQ100" s="230"/>
      <c r="AR100" s="231"/>
    </row>
    <row r="101" spans="1:44" x14ac:dyDescent="0.25">
      <c r="B101" s="128" t="s">
        <v>123</v>
      </c>
      <c r="C101" s="139"/>
      <c r="D101" s="140"/>
      <c r="E101" s="139"/>
      <c r="F101" s="140"/>
      <c r="G101" s="207"/>
      <c r="H101" s="207"/>
      <c r="I101" s="139"/>
      <c r="J101" s="140"/>
      <c r="K101" s="207"/>
      <c r="L101" s="207"/>
      <c r="M101" s="139"/>
      <c r="N101" s="140"/>
      <c r="O101" s="207"/>
      <c r="P101" s="207"/>
      <c r="Q101" s="139"/>
      <c r="R101" s="207"/>
      <c r="S101" s="139"/>
      <c r="T101" s="140"/>
      <c r="U101" s="207"/>
      <c r="V101" s="207"/>
      <c r="W101" s="139"/>
      <c r="X101" s="140"/>
      <c r="Y101" s="207"/>
      <c r="Z101" s="207"/>
      <c r="AA101" s="139"/>
      <c r="AB101" s="140"/>
      <c r="AC101" s="235"/>
      <c r="AD101" s="235"/>
      <c r="AE101" s="209"/>
      <c r="AF101" s="210"/>
      <c r="AG101" s="235"/>
      <c r="AH101" s="235"/>
      <c r="AI101" s="209"/>
      <c r="AJ101" s="210"/>
      <c r="AK101" s="235"/>
      <c r="AL101" s="235"/>
      <c r="AM101" s="209"/>
      <c r="AN101" s="210"/>
      <c r="AO101" s="235"/>
      <c r="AP101" s="235"/>
      <c r="AQ101" s="209"/>
      <c r="AR101" s="210"/>
    </row>
    <row r="102" spans="1:44" x14ac:dyDescent="0.25">
      <c r="B102" s="265" t="s">
        <v>105</v>
      </c>
      <c r="C102" s="147" t="s">
        <v>39</v>
      </c>
      <c r="D102" s="148" t="s">
        <v>53</v>
      </c>
      <c r="E102" s="147"/>
      <c r="F102" s="148"/>
      <c r="G102" s="179"/>
      <c r="H102" s="179"/>
      <c r="I102" s="147"/>
      <c r="J102" s="148"/>
      <c r="K102" s="179"/>
      <c r="L102" s="179"/>
      <c r="M102" s="147"/>
      <c r="N102" s="148"/>
      <c r="O102" s="179"/>
      <c r="P102" s="179"/>
      <c r="Q102" s="147"/>
      <c r="R102" s="179"/>
      <c r="S102" s="147"/>
      <c r="T102" s="148"/>
      <c r="U102" s="179"/>
      <c r="V102" s="179"/>
      <c r="W102" s="147"/>
      <c r="X102" s="148"/>
      <c r="Y102" s="179"/>
      <c r="Z102" s="179"/>
      <c r="AA102" s="147"/>
      <c r="AB102" s="148"/>
      <c r="AC102" s="232"/>
      <c r="AD102" s="232"/>
      <c r="AE102" s="230"/>
      <c r="AF102" s="231"/>
      <c r="AG102" s="232"/>
      <c r="AH102" s="232"/>
      <c r="AI102" s="230"/>
      <c r="AJ102" s="231"/>
      <c r="AK102" s="232"/>
      <c r="AL102" s="232"/>
      <c r="AM102" s="230"/>
      <c r="AN102" s="231"/>
      <c r="AO102" s="232"/>
      <c r="AP102" s="232"/>
      <c r="AQ102" s="230"/>
      <c r="AR102" s="231"/>
    </row>
    <row r="103" spans="1:44" x14ac:dyDescent="0.25">
      <c r="B103" s="266" t="s">
        <v>90</v>
      </c>
      <c r="C103" s="147" t="s">
        <v>39</v>
      </c>
      <c r="D103" s="148" t="s">
        <v>53</v>
      </c>
      <c r="E103" s="147"/>
      <c r="F103" s="148"/>
      <c r="G103" s="179"/>
      <c r="H103" s="179"/>
      <c r="I103" s="147"/>
      <c r="J103" s="148"/>
      <c r="K103" s="179"/>
      <c r="L103" s="179"/>
      <c r="M103" s="147"/>
      <c r="N103" s="148"/>
      <c r="O103" s="179"/>
      <c r="P103" s="179"/>
      <c r="Q103" s="147"/>
      <c r="R103" s="179"/>
      <c r="S103" s="147"/>
      <c r="T103" s="148"/>
      <c r="U103" s="179"/>
      <c r="V103" s="179"/>
      <c r="W103" s="147"/>
      <c r="X103" s="148"/>
      <c r="Y103" s="179"/>
      <c r="Z103" s="179"/>
      <c r="AA103" s="147"/>
      <c r="AB103" s="148"/>
      <c r="AC103" s="232"/>
      <c r="AD103" s="232"/>
      <c r="AE103" s="230"/>
      <c r="AF103" s="231"/>
      <c r="AG103" s="232"/>
      <c r="AH103" s="232"/>
      <c r="AI103" s="230"/>
      <c r="AJ103" s="231"/>
      <c r="AK103" s="232"/>
      <c r="AL103" s="232"/>
      <c r="AM103" s="230"/>
      <c r="AN103" s="231"/>
      <c r="AO103" s="232"/>
      <c r="AP103" s="232"/>
      <c r="AQ103" s="230"/>
      <c r="AR103" s="231"/>
    </row>
    <row r="104" spans="1:44" x14ac:dyDescent="0.25">
      <c r="B104" s="265" t="s">
        <v>91</v>
      </c>
      <c r="C104" s="147" t="s">
        <v>39</v>
      </c>
      <c r="D104" s="148" t="s">
        <v>53</v>
      </c>
      <c r="E104" s="147"/>
      <c r="F104" s="148"/>
      <c r="G104" s="179"/>
      <c r="H104" s="179"/>
      <c r="I104" s="147"/>
      <c r="J104" s="148"/>
      <c r="K104" s="179"/>
      <c r="L104" s="179"/>
      <c r="M104" s="147"/>
      <c r="N104" s="148"/>
      <c r="O104" s="179"/>
      <c r="P104" s="179"/>
      <c r="Q104" s="147"/>
      <c r="R104" s="179"/>
      <c r="S104" s="147"/>
      <c r="T104" s="148"/>
      <c r="U104" s="179"/>
      <c r="V104" s="179"/>
      <c r="W104" s="147"/>
      <c r="X104" s="148"/>
      <c r="Y104" s="179"/>
      <c r="Z104" s="179"/>
      <c r="AA104" s="147"/>
      <c r="AB104" s="148"/>
      <c r="AC104" s="232"/>
      <c r="AD104" s="232"/>
      <c r="AE104" s="230"/>
      <c r="AF104" s="231"/>
      <c r="AG104" s="232"/>
      <c r="AH104" s="232"/>
      <c r="AI104" s="230"/>
      <c r="AJ104" s="231"/>
      <c r="AK104" s="232"/>
      <c r="AL104" s="232"/>
      <c r="AM104" s="230"/>
      <c r="AN104" s="231"/>
      <c r="AO104" s="232"/>
      <c r="AP104" s="232"/>
      <c r="AQ104" s="230"/>
      <c r="AR104" s="231"/>
    </row>
    <row r="105" spans="1:44" s="6" customFormat="1" x14ac:dyDescent="0.25">
      <c r="B105" s="265" t="s">
        <v>92</v>
      </c>
      <c r="C105" s="147" t="s">
        <v>39</v>
      </c>
      <c r="D105" s="148" t="s">
        <v>53</v>
      </c>
      <c r="E105" s="147"/>
      <c r="F105" s="148"/>
      <c r="G105" s="179"/>
      <c r="H105" s="179"/>
      <c r="I105" s="147"/>
      <c r="J105" s="148"/>
      <c r="K105" s="179"/>
      <c r="L105" s="179"/>
      <c r="M105" s="147"/>
      <c r="N105" s="148"/>
      <c r="O105" s="179"/>
      <c r="P105" s="179"/>
      <c r="Q105" s="147"/>
      <c r="R105" s="179"/>
      <c r="S105" s="147"/>
      <c r="T105" s="148"/>
      <c r="U105" s="179"/>
      <c r="V105" s="179"/>
      <c r="W105" s="147"/>
      <c r="X105" s="148"/>
      <c r="Y105" s="179"/>
      <c r="Z105" s="179"/>
      <c r="AA105" s="147"/>
      <c r="AB105" s="148"/>
      <c r="AC105" s="232"/>
      <c r="AD105" s="232"/>
      <c r="AE105" s="230"/>
      <c r="AF105" s="231"/>
      <c r="AG105" s="232"/>
      <c r="AH105" s="232"/>
      <c r="AI105" s="230"/>
      <c r="AJ105" s="231"/>
      <c r="AK105" s="232"/>
      <c r="AL105" s="232"/>
      <c r="AM105" s="230"/>
      <c r="AN105" s="231"/>
      <c r="AO105" s="232"/>
      <c r="AP105" s="232"/>
      <c r="AQ105" s="230"/>
      <c r="AR105" s="231"/>
    </row>
    <row r="106" spans="1:44" s="6" customFormat="1" x14ac:dyDescent="0.25">
      <c r="B106" s="265" t="s">
        <v>93</v>
      </c>
      <c r="C106" s="147" t="s">
        <v>39</v>
      </c>
      <c r="D106" s="148" t="s">
        <v>53</v>
      </c>
      <c r="E106" s="147"/>
      <c r="F106" s="148"/>
      <c r="G106" s="179"/>
      <c r="H106" s="179"/>
      <c r="I106" s="147"/>
      <c r="J106" s="148"/>
      <c r="K106" s="179"/>
      <c r="L106" s="179"/>
      <c r="M106" s="147"/>
      <c r="N106" s="148"/>
      <c r="O106" s="179"/>
      <c r="P106" s="179"/>
      <c r="Q106" s="147"/>
      <c r="R106" s="179"/>
      <c r="S106" s="147"/>
      <c r="T106" s="148"/>
      <c r="U106" s="179"/>
      <c r="V106" s="179"/>
      <c r="W106" s="147"/>
      <c r="X106" s="148"/>
      <c r="Y106" s="179"/>
      <c r="Z106" s="179"/>
      <c r="AA106" s="147"/>
      <c r="AB106" s="148"/>
      <c r="AC106" s="232"/>
      <c r="AD106" s="232"/>
      <c r="AE106" s="230"/>
      <c r="AF106" s="231"/>
      <c r="AG106" s="232"/>
      <c r="AH106" s="232"/>
      <c r="AI106" s="230"/>
      <c r="AJ106" s="231"/>
      <c r="AK106" s="232"/>
      <c r="AL106" s="232"/>
      <c r="AM106" s="230"/>
      <c r="AN106" s="231"/>
      <c r="AO106" s="232"/>
      <c r="AP106" s="232"/>
      <c r="AQ106" s="230"/>
      <c r="AR106" s="231"/>
    </row>
    <row r="107" spans="1:44" s="6" customFormat="1" x14ac:dyDescent="0.25">
      <c r="B107" s="265" t="s">
        <v>101</v>
      </c>
      <c r="C107" s="147" t="s">
        <v>39</v>
      </c>
      <c r="D107" s="148" t="s">
        <v>53</v>
      </c>
      <c r="E107" s="147"/>
      <c r="F107" s="148"/>
      <c r="G107" s="179"/>
      <c r="H107" s="179"/>
      <c r="I107" s="147"/>
      <c r="J107" s="148"/>
      <c r="K107" s="179"/>
      <c r="L107" s="179"/>
      <c r="M107" s="147"/>
      <c r="N107" s="148"/>
      <c r="O107" s="179"/>
      <c r="P107" s="179"/>
      <c r="Q107" s="147"/>
      <c r="R107" s="179"/>
      <c r="S107" s="147"/>
      <c r="T107" s="148"/>
      <c r="U107" s="179"/>
      <c r="V107" s="179"/>
      <c r="W107" s="147"/>
      <c r="X107" s="148"/>
      <c r="Y107" s="179"/>
      <c r="Z107" s="179"/>
      <c r="AA107" s="147"/>
      <c r="AB107" s="148"/>
      <c r="AC107" s="232"/>
      <c r="AD107" s="232"/>
      <c r="AE107" s="230"/>
      <c r="AF107" s="231"/>
      <c r="AG107" s="232"/>
      <c r="AH107" s="232"/>
      <c r="AI107" s="230"/>
      <c r="AJ107" s="231"/>
      <c r="AK107" s="232"/>
      <c r="AL107" s="232"/>
      <c r="AM107" s="230"/>
      <c r="AN107" s="231"/>
      <c r="AO107" s="232"/>
      <c r="AP107" s="232"/>
      <c r="AQ107" s="230"/>
      <c r="AR107" s="231"/>
    </row>
    <row r="108" spans="1:44" s="6" customFormat="1" x14ac:dyDescent="0.25">
      <c r="B108" s="265" t="s">
        <v>102</v>
      </c>
      <c r="C108" s="147" t="s">
        <v>39</v>
      </c>
      <c r="D108" s="148" t="s">
        <v>53</v>
      </c>
      <c r="E108" s="147"/>
      <c r="F108" s="148"/>
      <c r="G108" s="179"/>
      <c r="H108" s="179"/>
      <c r="I108" s="147"/>
      <c r="J108" s="148"/>
      <c r="K108" s="179"/>
      <c r="L108" s="179"/>
      <c r="M108" s="147"/>
      <c r="N108" s="148"/>
      <c r="O108" s="179"/>
      <c r="P108" s="179"/>
      <c r="Q108" s="147"/>
      <c r="R108" s="179"/>
      <c r="S108" s="147"/>
      <c r="T108" s="148"/>
      <c r="U108" s="179"/>
      <c r="V108" s="179"/>
      <c r="W108" s="147"/>
      <c r="X108" s="148"/>
      <c r="Y108" s="179"/>
      <c r="Z108" s="179"/>
      <c r="AA108" s="147"/>
      <c r="AB108" s="148"/>
      <c r="AC108" s="232"/>
      <c r="AD108" s="232"/>
      <c r="AE108" s="230"/>
      <c r="AF108" s="231"/>
      <c r="AG108" s="232"/>
      <c r="AH108" s="232"/>
      <c r="AI108" s="230"/>
      <c r="AJ108" s="231"/>
      <c r="AK108" s="232"/>
      <c r="AL108" s="232"/>
      <c r="AM108" s="230"/>
      <c r="AN108" s="231"/>
      <c r="AO108" s="232"/>
      <c r="AP108" s="232"/>
      <c r="AQ108" s="230"/>
      <c r="AR108" s="231"/>
    </row>
    <row r="109" spans="1:44" s="6" customFormat="1" x14ac:dyDescent="0.25">
      <c r="B109" s="265" t="s">
        <v>106</v>
      </c>
      <c r="C109" s="147" t="s">
        <v>39</v>
      </c>
      <c r="D109" s="148" t="s">
        <v>53</v>
      </c>
      <c r="E109" s="147"/>
      <c r="F109" s="148"/>
      <c r="G109" s="179"/>
      <c r="H109" s="179"/>
      <c r="I109" s="147"/>
      <c r="J109" s="148"/>
      <c r="K109" s="179"/>
      <c r="L109" s="179"/>
      <c r="M109" s="147"/>
      <c r="N109" s="148"/>
      <c r="O109" s="179"/>
      <c r="P109" s="179"/>
      <c r="Q109" s="147"/>
      <c r="R109" s="179"/>
      <c r="S109" s="147"/>
      <c r="T109" s="148"/>
      <c r="U109" s="179"/>
      <c r="V109" s="179"/>
      <c r="W109" s="147"/>
      <c r="X109" s="148"/>
      <c r="Y109" s="179"/>
      <c r="Z109" s="179"/>
      <c r="AA109" s="147"/>
      <c r="AB109" s="148"/>
      <c r="AC109" s="232"/>
      <c r="AD109" s="232"/>
      <c r="AE109" s="230"/>
      <c r="AF109" s="231"/>
      <c r="AG109" s="232"/>
      <c r="AH109" s="232"/>
      <c r="AI109" s="230"/>
      <c r="AJ109" s="231"/>
      <c r="AK109" s="232"/>
      <c r="AL109" s="232"/>
      <c r="AM109" s="230"/>
      <c r="AN109" s="231"/>
      <c r="AO109" s="232"/>
      <c r="AP109" s="232"/>
      <c r="AQ109" s="230"/>
      <c r="AR109" s="231"/>
    </row>
    <row r="110" spans="1:44" s="6" customFormat="1" x14ac:dyDescent="0.25">
      <c r="B110" s="267" t="s">
        <v>107</v>
      </c>
      <c r="C110" s="147" t="s">
        <v>39</v>
      </c>
      <c r="D110" s="148" t="s">
        <v>53</v>
      </c>
      <c r="E110" s="147"/>
      <c r="F110" s="148"/>
      <c r="G110" s="179"/>
      <c r="H110" s="179"/>
      <c r="I110" s="147"/>
      <c r="J110" s="148"/>
      <c r="K110" s="179"/>
      <c r="L110" s="179"/>
      <c r="M110" s="147"/>
      <c r="N110" s="148"/>
      <c r="O110" s="179"/>
      <c r="P110" s="179"/>
      <c r="Q110" s="147"/>
      <c r="R110" s="179"/>
      <c r="S110" s="147"/>
      <c r="T110" s="148"/>
      <c r="U110" s="179"/>
      <c r="V110" s="179"/>
      <c r="W110" s="147"/>
      <c r="X110" s="148"/>
      <c r="Y110" s="179"/>
      <c r="Z110" s="179"/>
      <c r="AA110" s="147"/>
      <c r="AB110" s="148"/>
      <c r="AC110" s="232"/>
      <c r="AD110" s="232"/>
      <c r="AE110" s="230"/>
      <c r="AF110" s="231"/>
      <c r="AG110" s="232"/>
      <c r="AH110" s="232"/>
      <c r="AI110" s="230"/>
      <c r="AJ110" s="231"/>
      <c r="AK110" s="232"/>
      <c r="AL110" s="232"/>
      <c r="AM110" s="230"/>
      <c r="AN110" s="231"/>
      <c r="AO110" s="232"/>
      <c r="AP110" s="232"/>
      <c r="AQ110" s="230"/>
      <c r="AR110" s="231"/>
    </row>
    <row r="111" spans="1:44" s="6" customFormat="1" x14ac:dyDescent="0.25">
      <c r="B111" s="265" t="s">
        <v>108</v>
      </c>
      <c r="C111" s="147" t="s">
        <v>39</v>
      </c>
      <c r="D111" s="148" t="s">
        <v>53</v>
      </c>
      <c r="E111" s="147"/>
      <c r="F111" s="148"/>
      <c r="G111" s="179"/>
      <c r="H111" s="179"/>
      <c r="I111" s="147"/>
      <c r="J111" s="148"/>
      <c r="K111" s="179"/>
      <c r="L111" s="179"/>
      <c r="M111" s="147"/>
      <c r="N111" s="148"/>
      <c r="O111" s="179"/>
      <c r="P111" s="179"/>
      <c r="Q111" s="147"/>
      <c r="R111" s="179"/>
      <c r="S111" s="147"/>
      <c r="T111" s="148"/>
      <c r="U111" s="179"/>
      <c r="V111" s="179"/>
      <c r="W111" s="147"/>
      <c r="X111" s="148"/>
      <c r="Y111" s="179"/>
      <c r="Z111" s="179"/>
      <c r="AA111" s="147"/>
      <c r="AB111" s="148"/>
      <c r="AC111" s="232"/>
      <c r="AD111" s="232"/>
      <c r="AE111" s="230"/>
      <c r="AF111" s="231"/>
      <c r="AG111" s="232"/>
      <c r="AH111" s="232"/>
      <c r="AI111" s="230"/>
      <c r="AJ111" s="231"/>
      <c r="AK111" s="232"/>
      <c r="AL111" s="232"/>
      <c r="AM111" s="230"/>
      <c r="AN111" s="231"/>
      <c r="AO111" s="232"/>
      <c r="AP111" s="232"/>
      <c r="AQ111" s="230"/>
      <c r="AR111" s="231"/>
    </row>
    <row r="112" spans="1:44" s="6" customFormat="1" x14ac:dyDescent="0.25">
      <c r="B112" s="265" t="s">
        <v>109</v>
      </c>
      <c r="C112" s="147" t="s">
        <v>67</v>
      </c>
      <c r="D112" s="148" t="s">
        <v>53</v>
      </c>
      <c r="E112" s="147"/>
      <c r="F112" s="148"/>
      <c r="G112" s="179"/>
      <c r="H112" s="179"/>
      <c r="I112" s="147"/>
      <c r="J112" s="148"/>
      <c r="K112" s="179"/>
      <c r="L112" s="179"/>
      <c r="M112" s="147"/>
      <c r="N112" s="148"/>
      <c r="O112" s="179"/>
      <c r="P112" s="179"/>
      <c r="Q112" s="147"/>
      <c r="R112" s="179"/>
      <c r="S112" s="147"/>
      <c r="T112" s="148"/>
      <c r="U112" s="179"/>
      <c r="V112" s="179"/>
      <c r="W112" s="147"/>
      <c r="X112" s="148"/>
      <c r="Y112" s="179"/>
      <c r="Z112" s="179"/>
      <c r="AA112" s="147"/>
      <c r="AB112" s="148"/>
      <c r="AC112" s="232"/>
      <c r="AD112" s="232"/>
      <c r="AE112" s="230"/>
      <c r="AF112" s="231"/>
      <c r="AG112" s="232"/>
      <c r="AH112" s="232"/>
      <c r="AI112" s="230"/>
      <c r="AJ112" s="231"/>
      <c r="AK112" s="232"/>
      <c r="AL112" s="232"/>
      <c r="AM112" s="230"/>
      <c r="AN112" s="231"/>
      <c r="AO112" s="232"/>
      <c r="AP112" s="232"/>
      <c r="AQ112" s="230"/>
      <c r="AR112" s="231"/>
    </row>
    <row r="113" spans="2:44" s="6" customFormat="1" x14ac:dyDescent="0.25">
      <c r="B113" s="265" t="s">
        <v>110</v>
      </c>
      <c r="C113" s="147" t="s">
        <v>67</v>
      </c>
      <c r="D113" s="148" t="s">
        <v>53</v>
      </c>
      <c r="E113" s="147"/>
      <c r="F113" s="148"/>
      <c r="G113" s="179"/>
      <c r="H113" s="179"/>
      <c r="I113" s="147"/>
      <c r="J113" s="148"/>
      <c r="K113" s="179"/>
      <c r="L113" s="179"/>
      <c r="M113" s="147"/>
      <c r="N113" s="148"/>
      <c r="O113" s="179"/>
      <c r="P113" s="179"/>
      <c r="Q113" s="147"/>
      <c r="R113" s="179"/>
      <c r="S113" s="147"/>
      <c r="T113" s="148"/>
      <c r="U113" s="179"/>
      <c r="V113" s="179"/>
      <c r="W113" s="147"/>
      <c r="X113" s="148"/>
      <c r="Y113" s="179"/>
      <c r="Z113" s="179"/>
      <c r="AA113" s="147"/>
      <c r="AB113" s="148"/>
      <c r="AC113" s="232"/>
      <c r="AD113" s="232"/>
      <c r="AE113" s="230"/>
      <c r="AF113" s="231"/>
      <c r="AG113" s="232"/>
      <c r="AH113" s="232"/>
      <c r="AI113" s="230"/>
      <c r="AJ113" s="231"/>
      <c r="AK113" s="232"/>
      <c r="AL113" s="232"/>
      <c r="AM113" s="230"/>
      <c r="AN113" s="231"/>
      <c r="AO113" s="232"/>
      <c r="AP113" s="232"/>
      <c r="AQ113" s="230"/>
      <c r="AR113" s="231"/>
    </row>
    <row r="114" spans="2:44" x14ac:dyDescent="0.25">
      <c r="B114" s="268" t="s">
        <v>97</v>
      </c>
      <c r="C114" s="147" t="s">
        <v>67</v>
      </c>
      <c r="D114" s="148" t="s">
        <v>53</v>
      </c>
      <c r="E114" s="147"/>
      <c r="F114" s="148"/>
      <c r="G114" s="179"/>
      <c r="H114" s="179"/>
      <c r="I114" s="147"/>
      <c r="J114" s="148"/>
      <c r="K114" s="179"/>
      <c r="L114" s="179"/>
      <c r="M114" s="147"/>
      <c r="N114" s="148"/>
      <c r="O114" s="179"/>
      <c r="P114" s="179"/>
      <c r="Q114" s="147"/>
      <c r="R114" s="179"/>
      <c r="S114" s="147"/>
      <c r="T114" s="148"/>
      <c r="U114" s="179"/>
      <c r="V114" s="179"/>
      <c r="W114" s="147"/>
      <c r="X114" s="148"/>
      <c r="Y114" s="179"/>
      <c r="Z114" s="179"/>
      <c r="AA114" s="147"/>
      <c r="AB114" s="148"/>
      <c r="AC114" s="232"/>
      <c r="AD114" s="232"/>
      <c r="AE114" s="230"/>
      <c r="AF114" s="231"/>
      <c r="AG114" s="232"/>
      <c r="AH114" s="232"/>
      <c r="AI114" s="230"/>
      <c r="AJ114" s="231"/>
      <c r="AK114" s="232"/>
      <c r="AL114" s="232"/>
      <c r="AM114" s="230"/>
      <c r="AN114" s="231"/>
      <c r="AO114" s="232"/>
      <c r="AP114" s="232"/>
      <c r="AQ114" s="230"/>
      <c r="AR114" s="231"/>
    </row>
    <row r="115" spans="2:44" x14ac:dyDescent="0.25">
      <c r="B115" s="164" t="s">
        <v>111</v>
      </c>
      <c r="C115" s="173"/>
      <c r="D115" s="166"/>
      <c r="E115" s="147"/>
      <c r="F115" s="148"/>
      <c r="G115" s="179"/>
      <c r="H115" s="179"/>
      <c r="I115" s="147"/>
      <c r="J115" s="148"/>
      <c r="K115" s="179"/>
      <c r="L115" s="179"/>
      <c r="M115" s="147"/>
      <c r="N115" s="148"/>
      <c r="O115" s="179"/>
      <c r="P115" s="179"/>
      <c r="Q115" s="147"/>
      <c r="R115" s="179"/>
      <c r="S115" s="147"/>
      <c r="T115" s="148"/>
      <c r="U115" s="179"/>
      <c r="V115" s="179"/>
      <c r="W115" s="147"/>
      <c r="X115" s="148"/>
      <c r="Y115" s="179"/>
      <c r="Z115" s="179"/>
      <c r="AA115" s="147"/>
      <c r="AB115" s="148"/>
      <c r="AC115" s="232"/>
      <c r="AD115" s="232"/>
      <c r="AE115" s="230"/>
      <c r="AF115" s="231"/>
      <c r="AG115" s="232"/>
      <c r="AH115" s="232"/>
      <c r="AI115" s="230"/>
      <c r="AJ115" s="231"/>
      <c r="AK115" s="232"/>
      <c r="AL115" s="232"/>
      <c r="AM115" s="230"/>
      <c r="AN115" s="231"/>
      <c r="AO115" s="232"/>
      <c r="AP115" s="232"/>
      <c r="AQ115" s="230"/>
      <c r="AR115" s="231"/>
    </row>
    <row r="116" spans="2:44" x14ac:dyDescent="0.25">
      <c r="B116" s="165" t="s">
        <v>112</v>
      </c>
      <c r="C116" s="169">
        <v>0.32499999999999996</v>
      </c>
      <c r="D116" s="167" t="s">
        <v>69</v>
      </c>
      <c r="E116" s="147"/>
      <c r="F116" s="148"/>
      <c r="G116" s="179"/>
      <c r="H116" s="179"/>
      <c r="I116" s="147"/>
      <c r="J116" s="148"/>
      <c r="K116" s="179"/>
      <c r="L116" s="179"/>
      <c r="M116" s="147"/>
      <c r="N116" s="148"/>
      <c r="O116" s="179"/>
      <c r="P116" s="179"/>
      <c r="Q116" s="147"/>
      <c r="R116" s="179"/>
      <c r="S116" s="147"/>
      <c r="T116" s="148"/>
      <c r="U116" s="179"/>
      <c r="V116" s="179"/>
      <c r="W116" s="147"/>
      <c r="X116" s="148"/>
      <c r="Y116" s="179"/>
      <c r="Z116" s="179"/>
      <c r="AA116" s="147"/>
      <c r="AB116" s="148"/>
      <c r="AC116" s="232"/>
      <c r="AD116" s="232"/>
      <c r="AE116" s="230"/>
      <c r="AF116" s="231"/>
      <c r="AG116" s="232"/>
      <c r="AH116" s="232"/>
      <c r="AI116" s="230"/>
      <c r="AJ116" s="231"/>
      <c r="AK116" s="232"/>
      <c r="AL116" s="232"/>
      <c r="AM116" s="230"/>
      <c r="AN116" s="231"/>
      <c r="AO116" s="232"/>
      <c r="AP116" s="232"/>
      <c r="AQ116" s="230"/>
      <c r="AR116" s="231"/>
    </row>
    <row r="117" spans="2:44" x14ac:dyDescent="0.25">
      <c r="B117" s="165" t="s">
        <v>113</v>
      </c>
      <c r="C117" s="169" t="s">
        <v>70</v>
      </c>
      <c r="D117" s="167" t="s">
        <v>71</v>
      </c>
      <c r="E117" s="147"/>
      <c r="F117" s="148"/>
      <c r="G117" s="179"/>
      <c r="H117" s="179"/>
      <c r="I117" s="147"/>
      <c r="J117" s="148"/>
      <c r="K117" s="179"/>
      <c r="L117" s="179"/>
      <c r="M117" s="147"/>
      <c r="N117" s="148"/>
      <c r="O117" s="179"/>
      <c r="P117" s="179"/>
      <c r="Q117" s="147"/>
      <c r="R117" s="179"/>
      <c r="S117" s="147"/>
      <c r="T117" s="148"/>
      <c r="U117" s="179"/>
      <c r="V117" s="179"/>
      <c r="W117" s="147"/>
      <c r="X117" s="148"/>
      <c r="Y117" s="179"/>
      <c r="Z117" s="179"/>
      <c r="AA117" s="147"/>
      <c r="AB117" s="148"/>
      <c r="AC117" s="232"/>
      <c r="AD117" s="232"/>
      <c r="AE117" s="230"/>
      <c r="AF117" s="231"/>
      <c r="AG117" s="232"/>
      <c r="AH117" s="232"/>
      <c r="AI117" s="230"/>
      <c r="AJ117" s="231"/>
      <c r="AK117" s="232"/>
      <c r="AL117" s="232"/>
      <c r="AM117" s="230"/>
      <c r="AN117" s="231"/>
      <c r="AO117" s="232"/>
      <c r="AP117" s="232"/>
      <c r="AQ117" s="230"/>
      <c r="AR117" s="231"/>
    </row>
    <row r="118" spans="2:44" x14ac:dyDescent="0.25">
      <c r="B118" s="165" t="s">
        <v>114</v>
      </c>
      <c r="C118" s="169">
        <v>100</v>
      </c>
      <c r="D118" s="167" t="s">
        <v>72</v>
      </c>
      <c r="E118" s="147"/>
      <c r="F118" s="148"/>
      <c r="G118" s="179"/>
      <c r="H118" s="179"/>
      <c r="I118" s="147"/>
      <c r="J118" s="148"/>
      <c r="K118" s="179"/>
      <c r="L118" s="179"/>
      <c r="M118" s="147"/>
      <c r="N118" s="148"/>
      <c r="O118" s="179"/>
      <c r="P118" s="179"/>
      <c r="Q118" s="147"/>
      <c r="R118" s="179"/>
      <c r="S118" s="147"/>
      <c r="T118" s="148"/>
      <c r="U118" s="179"/>
      <c r="V118" s="179"/>
      <c r="W118" s="147"/>
      <c r="X118" s="148"/>
      <c r="Y118" s="179"/>
      <c r="Z118" s="179"/>
      <c r="AA118" s="147"/>
      <c r="AB118" s="148"/>
      <c r="AC118" s="232"/>
      <c r="AD118" s="232"/>
      <c r="AE118" s="230"/>
      <c r="AF118" s="231"/>
      <c r="AG118" s="232"/>
      <c r="AH118" s="232"/>
      <c r="AI118" s="230"/>
      <c r="AJ118" s="231"/>
      <c r="AK118" s="232"/>
      <c r="AL118" s="232"/>
      <c r="AM118" s="230"/>
      <c r="AN118" s="231"/>
      <c r="AO118" s="232"/>
      <c r="AP118" s="232"/>
      <c r="AQ118" s="230"/>
      <c r="AR118" s="231"/>
    </row>
    <row r="119" spans="2:44" x14ac:dyDescent="0.25">
      <c r="B119" s="165" t="s">
        <v>115</v>
      </c>
      <c r="C119" s="170">
        <v>90</v>
      </c>
      <c r="D119" s="168" t="s">
        <v>50</v>
      </c>
      <c r="E119" s="147"/>
      <c r="F119" s="148"/>
      <c r="G119" s="179"/>
      <c r="H119" s="179"/>
      <c r="I119" s="147"/>
      <c r="J119" s="148"/>
      <c r="K119" s="179"/>
      <c r="L119" s="179"/>
      <c r="M119" s="147"/>
      <c r="N119" s="148"/>
      <c r="O119" s="179"/>
      <c r="P119" s="179"/>
      <c r="Q119" s="147"/>
      <c r="R119" s="179"/>
      <c r="S119" s="147"/>
      <c r="T119" s="148"/>
      <c r="U119" s="179"/>
      <c r="V119" s="179"/>
      <c r="W119" s="147"/>
      <c r="X119" s="148"/>
      <c r="Y119" s="179"/>
      <c r="Z119" s="179"/>
      <c r="AA119" s="147"/>
      <c r="AB119" s="148"/>
      <c r="AC119" s="232"/>
      <c r="AD119" s="232"/>
      <c r="AE119" s="230"/>
      <c r="AF119" s="231"/>
      <c r="AG119" s="232"/>
      <c r="AH119" s="232"/>
      <c r="AI119" s="230"/>
      <c r="AJ119" s="231"/>
      <c r="AK119" s="232"/>
      <c r="AL119" s="232"/>
      <c r="AM119" s="230"/>
      <c r="AN119" s="231"/>
      <c r="AO119" s="232"/>
      <c r="AP119" s="232"/>
      <c r="AQ119" s="230"/>
      <c r="AR119" s="231"/>
    </row>
    <row r="120" spans="2:44" x14ac:dyDescent="0.25">
      <c r="B120" s="165" t="s">
        <v>116</v>
      </c>
      <c r="C120" s="171">
        <v>115</v>
      </c>
      <c r="D120" s="172" t="s">
        <v>55</v>
      </c>
      <c r="E120" s="155"/>
      <c r="F120" s="156"/>
      <c r="G120" s="180"/>
      <c r="H120" s="180"/>
      <c r="I120" s="155"/>
      <c r="J120" s="156"/>
      <c r="K120" s="180"/>
      <c r="L120" s="180"/>
      <c r="M120" s="155"/>
      <c r="N120" s="156"/>
      <c r="O120" s="180"/>
      <c r="P120" s="180"/>
      <c r="Q120" s="155"/>
      <c r="R120" s="180"/>
      <c r="S120" s="155"/>
      <c r="T120" s="156"/>
      <c r="U120" s="180"/>
      <c r="V120" s="180"/>
      <c r="W120" s="155"/>
      <c r="X120" s="156"/>
      <c r="Y120" s="180"/>
      <c r="Z120" s="180"/>
      <c r="AA120" s="155"/>
      <c r="AB120" s="156"/>
      <c r="AC120" s="245"/>
      <c r="AD120" s="245"/>
      <c r="AE120" s="246"/>
      <c r="AF120" s="247"/>
      <c r="AG120" s="245"/>
      <c r="AH120" s="245"/>
      <c r="AI120" s="246"/>
      <c r="AJ120" s="247"/>
      <c r="AK120" s="245"/>
      <c r="AL120" s="245"/>
      <c r="AM120" s="246"/>
      <c r="AN120" s="247"/>
      <c r="AO120" s="245"/>
      <c r="AP120" s="245"/>
      <c r="AQ120" s="246"/>
      <c r="AR120" s="247"/>
    </row>
    <row r="121" spans="2:44" x14ac:dyDescent="0.25">
      <c r="B121" s="174" t="s">
        <v>117</v>
      </c>
      <c r="C121" s="139"/>
      <c r="D121" s="140"/>
      <c r="E121" s="139"/>
      <c r="F121" s="140"/>
      <c r="G121" s="207"/>
      <c r="H121" s="207"/>
      <c r="I121" s="139"/>
      <c r="J121" s="140"/>
      <c r="K121" s="207"/>
      <c r="L121" s="207"/>
      <c r="M121" s="139"/>
      <c r="N121" s="140"/>
      <c r="O121" s="207"/>
      <c r="P121" s="207"/>
      <c r="Q121" s="139"/>
      <c r="R121" s="207"/>
      <c r="S121" s="139"/>
      <c r="T121" s="140"/>
      <c r="U121" s="207"/>
      <c r="V121" s="207"/>
      <c r="W121" s="139"/>
      <c r="X121" s="140"/>
      <c r="Y121" s="207"/>
      <c r="Z121" s="207"/>
      <c r="AA121" s="139"/>
      <c r="AB121" s="140"/>
      <c r="AC121" s="235"/>
      <c r="AD121" s="235"/>
      <c r="AE121" s="209"/>
      <c r="AF121" s="210"/>
      <c r="AG121" s="235"/>
      <c r="AH121" s="235"/>
      <c r="AI121" s="209"/>
      <c r="AJ121" s="210"/>
      <c r="AK121" s="235"/>
      <c r="AL121" s="235"/>
      <c r="AM121" s="209"/>
      <c r="AN121" s="210"/>
      <c r="AO121" s="235"/>
      <c r="AP121" s="235"/>
      <c r="AQ121" s="209"/>
      <c r="AR121" s="210"/>
    </row>
    <row r="122" spans="2:44" x14ac:dyDescent="0.25">
      <c r="B122" s="250"/>
      <c r="C122" s="147"/>
      <c r="D122" s="148"/>
      <c r="E122" s="179"/>
      <c r="F122" s="179"/>
      <c r="G122" s="147"/>
      <c r="H122" s="148"/>
      <c r="I122" s="179"/>
      <c r="J122" s="179"/>
      <c r="K122" s="147"/>
      <c r="L122" s="148"/>
      <c r="M122" s="179"/>
      <c r="N122" s="179"/>
      <c r="O122" s="147"/>
      <c r="P122" s="179"/>
      <c r="Q122" s="147"/>
      <c r="R122" s="148"/>
      <c r="S122" s="179"/>
      <c r="T122" s="179"/>
      <c r="U122" s="147"/>
      <c r="V122" s="148"/>
      <c r="W122" s="179"/>
      <c r="X122" s="179"/>
      <c r="Y122" s="147"/>
      <c r="Z122" s="148"/>
      <c r="AA122" s="232"/>
      <c r="AB122" s="232"/>
      <c r="AC122" s="230"/>
      <c r="AD122" s="231"/>
      <c r="AE122" s="232"/>
      <c r="AF122" s="232"/>
      <c r="AG122" s="230"/>
      <c r="AH122" s="231"/>
      <c r="AI122" s="232"/>
      <c r="AJ122" s="232"/>
      <c r="AK122" s="230"/>
      <c r="AL122" s="231"/>
      <c r="AM122" s="232"/>
      <c r="AN122" s="232"/>
      <c r="AO122" s="230"/>
      <c r="AP122" s="231"/>
      <c r="AQ122" s="234"/>
      <c r="AR122" s="221"/>
    </row>
    <row r="123" spans="2:44" x14ac:dyDescent="0.25">
      <c r="B123" s="250"/>
      <c r="C123" s="147"/>
      <c r="D123" s="148"/>
      <c r="E123" s="179"/>
      <c r="F123" s="179"/>
      <c r="G123" s="147"/>
      <c r="H123" s="148"/>
      <c r="I123" s="179"/>
      <c r="J123" s="179"/>
      <c r="K123" s="147"/>
      <c r="L123" s="148"/>
      <c r="M123" s="179"/>
      <c r="N123" s="179"/>
      <c r="O123" s="147"/>
      <c r="P123" s="179"/>
      <c r="Q123" s="147"/>
      <c r="R123" s="148"/>
      <c r="S123" s="179"/>
      <c r="T123" s="179"/>
      <c r="U123" s="147"/>
      <c r="V123" s="148"/>
      <c r="W123" s="179"/>
      <c r="X123" s="179"/>
      <c r="Y123" s="147"/>
      <c r="Z123" s="148"/>
      <c r="AA123" s="232"/>
      <c r="AB123" s="232"/>
      <c r="AC123" s="230"/>
      <c r="AD123" s="231"/>
      <c r="AE123" s="232"/>
      <c r="AF123" s="232"/>
      <c r="AG123" s="230"/>
      <c r="AH123" s="231"/>
      <c r="AI123" s="232"/>
      <c r="AJ123" s="232"/>
      <c r="AK123" s="230"/>
      <c r="AL123" s="231"/>
      <c r="AM123" s="232"/>
      <c r="AN123" s="232"/>
      <c r="AO123" s="230"/>
      <c r="AP123" s="231"/>
      <c r="AQ123" s="234"/>
      <c r="AR123" s="221"/>
    </row>
    <row r="124" spans="2:44" x14ac:dyDescent="0.25">
      <c r="B124" s="250"/>
      <c r="C124" s="147"/>
      <c r="D124" s="148"/>
      <c r="E124" s="179"/>
      <c r="F124" s="179"/>
      <c r="G124" s="147"/>
      <c r="H124" s="148"/>
      <c r="I124" s="179"/>
      <c r="J124" s="179"/>
      <c r="K124" s="147"/>
      <c r="L124" s="148"/>
      <c r="M124" s="179"/>
      <c r="N124" s="179"/>
      <c r="O124" s="147"/>
      <c r="P124" s="179"/>
      <c r="Q124" s="147"/>
      <c r="R124" s="148"/>
      <c r="S124" s="179"/>
      <c r="T124" s="179"/>
      <c r="U124" s="147"/>
      <c r="V124" s="148"/>
      <c r="W124" s="179"/>
      <c r="X124" s="179"/>
      <c r="Y124" s="147"/>
      <c r="Z124" s="148"/>
      <c r="AA124" s="232"/>
      <c r="AB124" s="232"/>
      <c r="AC124" s="230"/>
      <c r="AD124" s="231"/>
      <c r="AE124" s="232"/>
      <c r="AF124" s="232"/>
      <c r="AG124" s="230"/>
      <c r="AH124" s="231"/>
      <c r="AI124" s="232"/>
      <c r="AJ124" s="232"/>
      <c r="AK124" s="230"/>
      <c r="AL124" s="231"/>
      <c r="AM124" s="232"/>
      <c r="AN124" s="232"/>
      <c r="AO124" s="230"/>
      <c r="AP124" s="231"/>
      <c r="AQ124" s="234"/>
      <c r="AR124" s="221"/>
    </row>
    <row r="125" spans="2:44" x14ac:dyDescent="0.25">
      <c r="B125" s="250"/>
      <c r="C125" s="147"/>
      <c r="D125" s="148"/>
      <c r="E125" s="179"/>
      <c r="F125" s="179"/>
      <c r="G125" s="147"/>
      <c r="H125" s="148"/>
      <c r="I125" s="179"/>
      <c r="J125" s="179"/>
      <c r="K125" s="147"/>
      <c r="L125" s="148"/>
      <c r="M125" s="179"/>
      <c r="N125" s="179"/>
      <c r="O125" s="147"/>
      <c r="P125" s="179"/>
      <c r="Q125" s="147"/>
      <c r="R125" s="148"/>
      <c r="S125" s="179"/>
      <c r="T125" s="179"/>
      <c r="U125" s="147"/>
      <c r="V125" s="148"/>
      <c r="W125" s="179"/>
      <c r="X125" s="179"/>
      <c r="Y125" s="147"/>
      <c r="Z125" s="148"/>
      <c r="AA125" s="232"/>
      <c r="AB125" s="232"/>
      <c r="AC125" s="230"/>
      <c r="AD125" s="231"/>
      <c r="AE125" s="232"/>
      <c r="AF125" s="232"/>
      <c r="AG125" s="230"/>
      <c r="AH125" s="231"/>
      <c r="AI125" s="232"/>
      <c r="AJ125" s="232"/>
      <c r="AK125" s="230"/>
      <c r="AL125" s="231"/>
      <c r="AM125" s="232"/>
      <c r="AN125" s="232"/>
      <c r="AO125" s="230"/>
      <c r="AP125" s="231"/>
      <c r="AQ125" s="234"/>
      <c r="AR125" s="221"/>
    </row>
    <row r="126" spans="2:44" x14ac:dyDescent="0.25">
      <c r="B126" s="250"/>
      <c r="C126" s="147"/>
      <c r="D126" s="148"/>
      <c r="E126" s="179"/>
      <c r="F126" s="179"/>
      <c r="G126" s="147"/>
      <c r="H126" s="148"/>
      <c r="I126" s="179"/>
      <c r="J126" s="179"/>
      <c r="K126" s="147"/>
      <c r="L126" s="148"/>
      <c r="M126" s="179"/>
      <c r="N126" s="179"/>
      <c r="O126" s="147"/>
      <c r="P126" s="179"/>
      <c r="Q126" s="147"/>
      <c r="R126" s="148"/>
      <c r="S126" s="179"/>
      <c r="T126" s="179"/>
      <c r="U126" s="147"/>
      <c r="V126" s="148"/>
      <c r="W126" s="179"/>
      <c r="X126" s="179"/>
      <c r="Y126" s="147"/>
      <c r="Z126" s="148"/>
      <c r="AA126" s="232"/>
      <c r="AB126" s="232"/>
      <c r="AC126" s="230"/>
      <c r="AD126" s="231"/>
      <c r="AE126" s="232"/>
      <c r="AF126" s="232"/>
      <c r="AG126" s="230"/>
      <c r="AH126" s="231"/>
      <c r="AI126" s="232"/>
      <c r="AJ126" s="232"/>
      <c r="AK126" s="230"/>
      <c r="AL126" s="231"/>
      <c r="AM126" s="232"/>
      <c r="AN126" s="232"/>
      <c r="AO126" s="230"/>
      <c r="AP126" s="231"/>
      <c r="AQ126" s="234"/>
      <c r="AR126" s="221"/>
    </row>
    <row r="127" spans="2:44" x14ac:dyDescent="0.25">
      <c r="B127" s="250"/>
      <c r="C127" s="147"/>
      <c r="D127" s="148"/>
      <c r="E127" s="179"/>
      <c r="F127" s="179"/>
      <c r="G127" s="147"/>
      <c r="H127" s="148"/>
      <c r="I127" s="179"/>
      <c r="J127" s="179"/>
      <c r="K127" s="147"/>
      <c r="L127" s="148"/>
      <c r="M127" s="179"/>
      <c r="N127" s="179"/>
      <c r="O127" s="147"/>
      <c r="P127" s="179"/>
      <c r="Q127" s="147"/>
      <c r="R127" s="148"/>
      <c r="S127" s="179"/>
      <c r="T127" s="179"/>
      <c r="U127" s="147"/>
      <c r="V127" s="148"/>
      <c r="W127" s="179"/>
      <c r="X127" s="179"/>
      <c r="Y127" s="147"/>
      <c r="Z127" s="148"/>
      <c r="AA127" s="232"/>
      <c r="AB127" s="232"/>
      <c r="AC127" s="230"/>
      <c r="AD127" s="231"/>
      <c r="AE127" s="232"/>
      <c r="AF127" s="232"/>
      <c r="AG127" s="230"/>
      <c r="AH127" s="231"/>
      <c r="AI127" s="232"/>
      <c r="AJ127" s="232"/>
      <c r="AK127" s="230"/>
      <c r="AL127" s="231"/>
      <c r="AM127" s="232"/>
      <c r="AN127" s="232"/>
      <c r="AO127" s="230"/>
      <c r="AP127" s="231"/>
      <c r="AQ127" s="234"/>
      <c r="AR127" s="221"/>
    </row>
    <row r="128" spans="2:44" x14ac:dyDescent="0.25">
      <c r="B128" s="250"/>
      <c r="C128" s="147"/>
      <c r="D128" s="148"/>
      <c r="E128" s="179"/>
      <c r="F128" s="179"/>
      <c r="G128" s="147"/>
      <c r="H128" s="148"/>
      <c r="I128" s="179"/>
      <c r="J128" s="179"/>
      <c r="K128" s="147"/>
      <c r="L128" s="148"/>
      <c r="M128" s="179"/>
      <c r="N128" s="179"/>
      <c r="O128" s="147"/>
      <c r="P128" s="179"/>
      <c r="Q128" s="147"/>
      <c r="R128" s="148"/>
      <c r="S128" s="179"/>
      <c r="T128" s="179"/>
      <c r="U128" s="147"/>
      <c r="V128" s="148"/>
      <c r="W128" s="179"/>
      <c r="X128" s="179"/>
      <c r="Y128" s="147"/>
      <c r="Z128" s="148"/>
      <c r="AA128" s="232"/>
      <c r="AB128" s="232"/>
      <c r="AC128" s="230"/>
      <c r="AD128" s="231"/>
      <c r="AE128" s="232"/>
      <c r="AF128" s="232"/>
      <c r="AG128" s="230"/>
      <c r="AH128" s="231"/>
      <c r="AI128" s="232"/>
      <c r="AJ128" s="232"/>
      <c r="AK128" s="230"/>
      <c r="AL128" s="231"/>
      <c r="AM128" s="232"/>
      <c r="AN128" s="232"/>
      <c r="AO128" s="230"/>
      <c r="AP128" s="231"/>
      <c r="AQ128" s="234"/>
      <c r="AR128" s="221"/>
    </row>
    <row r="129" spans="2:44" x14ac:dyDescent="0.25">
      <c r="B129" s="250"/>
      <c r="C129" s="147"/>
      <c r="D129" s="148"/>
      <c r="E129" s="179"/>
      <c r="F129" s="179"/>
      <c r="G129" s="147"/>
      <c r="H129" s="148"/>
      <c r="I129" s="179"/>
      <c r="J129" s="179"/>
      <c r="K129" s="147"/>
      <c r="L129" s="148"/>
      <c r="M129" s="179"/>
      <c r="N129" s="179"/>
      <c r="O129" s="147"/>
      <c r="P129" s="179"/>
      <c r="Q129" s="147"/>
      <c r="R129" s="148"/>
      <c r="S129" s="179"/>
      <c r="T129" s="179"/>
      <c r="U129" s="147"/>
      <c r="V129" s="148"/>
      <c r="W129" s="179"/>
      <c r="X129" s="179"/>
      <c r="Y129" s="147"/>
      <c r="Z129" s="148"/>
      <c r="AA129" s="232"/>
      <c r="AB129" s="232"/>
      <c r="AC129" s="230"/>
      <c r="AD129" s="231"/>
      <c r="AE129" s="232"/>
      <c r="AF129" s="232"/>
      <c r="AG129" s="230"/>
      <c r="AH129" s="231"/>
      <c r="AI129" s="232"/>
      <c r="AJ129" s="232"/>
      <c r="AK129" s="230"/>
      <c r="AL129" s="231"/>
      <c r="AM129" s="232"/>
      <c r="AN129" s="232"/>
      <c r="AO129" s="230"/>
      <c r="AP129" s="231"/>
      <c r="AQ129" s="234"/>
      <c r="AR129" s="221"/>
    </row>
    <row r="130" spans="2:44" x14ac:dyDescent="0.25">
      <c r="B130" s="251"/>
      <c r="C130" s="155"/>
      <c r="D130" s="156"/>
      <c r="E130" s="180"/>
      <c r="F130" s="180"/>
      <c r="G130" s="155"/>
      <c r="H130" s="156"/>
      <c r="I130" s="180"/>
      <c r="J130" s="180"/>
      <c r="K130" s="155"/>
      <c r="L130" s="156"/>
      <c r="M130" s="180"/>
      <c r="N130" s="180"/>
      <c r="O130" s="155"/>
      <c r="P130" s="180"/>
      <c r="Q130" s="155"/>
      <c r="R130" s="156"/>
      <c r="S130" s="180"/>
      <c r="T130" s="180"/>
      <c r="U130" s="155"/>
      <c r="V130" s="156"/>
      <c r="W130" s="180"/>
      <c r="X130" s="180"/>
      <c r="Y130" s="155"/>
      <c r="Z130" s="156"/>
      <c r="AA130" s="245"/>
      <c r="AB130" s="245"/>
      <c r="AC130" s="246"/>
      <c r="AD130" s="247"/>
      <c r="AE130" s="245"/>
      <c r="AF130" s="245"/>
      <c r="AG130" s="246"/>
      <c r="AH130" s="247"/>
      <c r="AI130" s="245"/>
      <c r="AJ130" s="245"/>
      <c r="AK130" s="246"/>
      <c r="AL130" s="247"/>
      <c r="AM130" s="245"/>
      <c r="AN130" s="245"/>
      <c r="AO130" s="246"/>
      <c r="AP130" s="247"/>
      <c r="AQ130" s="248"/>
      <c r="AR130" s="249"/>
    </row>
  </sheetData>
  <sheetProtection algorithmName="SHA-512" hashValue="P2Pe79VJmSJeTxdbSUTdCyN5/VcYgxjMg7z55y2BoTB+oYxtuRkUPgiDxIU745C6CbAaL8y1gXkIB25AEHzEwQ==" saltValue="7tl97x69OUUECMRqV9ELKQ==" spinCount="100000" sheet="1" objects="1" scenarios="1" selectLockedCells="1"/>
  <mergeCells count="47">
    <mergeCell ref="AQ9:AR9"/>
    <mergeCell ref="AE9:AF9"/>
    <mergeCell ref="AG9:AH9"/>
    <mergeCell ref="AI9:AJ9"/>
    <mergeCell ref="AK9:AL9"/>
    <mergeCell ref="AM9:AN9"/>
    <mergeCell ref="AO9:AP9"/>
    <mergeCell ref="G8:H8"/>
    <mergeCell ref="S9:T9"/>
    <mergeCell ref="U9:V9"/>
    <mergeCell ref="W9:X9"/>
    <mergeCell ref="Y9:Z9"/>
    <mergeCell ref="O9:P9"/>
    <mergeCell ref="Q9:R9"/>
    <mergeCell ref="AQ8:AR8"/>
    <mergeCell ref="U8:V8"/>
    <mergeCell ref="W8:X8"/>
    <mergeCell ref="Y8:Z8"/>
    <mergeCell ref="AA8:AB8"/>
    <mergeCell ref="AC8:AD8"/>
    <mergeCell ref="AE8:AF8"/>
    <mergeCell ref="AG8:AH8"/>
    <mergeCell ref="AI8:AJ8"/>
    <mergeCell ref="AK8:AL8"/>
    <mergeCell ref="AM8:AN8"/>
    <mergeCell ref="AO8:AP8"/>
    <mergeCell ref="E9:F9"/>
    <mergeCell ref="AC9:AD9"/>
    <mergeCell ref="G9:H9"/>
    <mergeCell ref="I9:J9"/>
    <mergeCell ref="AA9:AB9"/>
    <mergeCell ref="A1:T1"/>
    <mergeCell ref="A2:T2"/>
    <mergeCell ref="A6:T6"/>
    <mergeCell ref="S8:T8"/>
    <mergeCell ref="C4:G4"/>
    <mergeCell ref="I8:J8"/>
    <mergeCell ref="K8:L8"/>
    <mergeCell ref="M8:N8"/>
    <mergeCell ref="O8:P8"/>
    <mergeCell ref="Q8:R8"/>
    <mergeCell ref="B8:B10"/>
    <mergeCell ref="C9:D9"/>
    <mergeCell ref="C8:D8"/>
    <mergeCell ref="E8:F8"/>
    <mergeCell ref="K9:L9"/>
    <mergeCell ref="M9:N9"/>
  </mergeCell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229"/>
  <sheetViews>
    <sheetView zoomScale="80" zoomScaleNormal="80" workbookViewId="0">
      <selection activeCell="B27" sqref="B27"/>
    </sheetView>
  </sheetViews>
  <sheetFormatPr defaultColWidth="9.140625" defaultRowHeight="15" x14ac:dyDescent="0.25"/>
  <cols>
    <col min="1" max="1" width="8.7109375" style="6" customWidth="1"/>
    <col min="2" max="2" width="95.28515625" style="6" customWidth="1"/>
    <col min="3" max="23" width="14.28515625" style="79" customWidth="1"/>
    <col min="24" max="16384" width="9.140625" style="6"/>
  </cols>
  <sheetData>
    <row r="1" spans="1:23" s="64" customFormat="1" ht="24" customHeight="1" x14ac:dyDescent="0.3">
      <c r="A1" s="272" t="str">
        <f>"RÉGION EMAPE : "&amp;'tout les sites'!C4</f>
        <v>RÉGION EMAPE : Goldu</v>
      </c>
      <c r="B1" s="272"/>
      <c r="C1" s="272"/>
      <c r="D1" s="272"/>
      <c r="E1" s="272"/>
      <c r="F1" s="272"/>
      <c r="G1" s="272"/>
      <c r="H1" s="272"/>
      <c r="I1" s="272"/>
      <c r="J1" s="269"/>
      <c r="K1" s="269"/>
      <c r="L1" s="269"/>
      <c r="M1" s="269"/>
      <c r="N1" s="269"/>
      <c r="O1" s="269"/>
      <c r="P1" s="269"/>
      <c r="Q1" s="269"/>
      <c r="R1" s="269"/>
      <c r="S1" s="269"/>
      <c r="T1" s="269"/>
      <c r="U1" s="63"/>
      <c r="V1" s="63"/>
      <c r="W1" s="63"/>
    </row>
    <row r="2" spans="1:23" s="64" customFormat="1" ht="24" customHeight="1" x14ac:dyDescent="0.3">
      <c r="A2" s="290" t="s">
        <v>197</v>
      </c>
      <c r="B2" s="272"/>
      <c r="C2" s="272"/>
      <c r="D2" s="272"/>
      <c r="E2" s="272"/>
      <c r="F2" s="272"/>
      <c r="G2" s="272"/>
      <c r="H2" s="272"/>
      <c r="I2" s="272"/>
      <c r="J2" s="269"/>
      <c r="K2" s="269"/>
      <c r="L2" s="269"/>
      <c r="M2" s="269"/>
      <c r="N2" s="269"/>
      <c r="O2" s="269"/>
      <c r="P2" s="269"/>
      <c r="Q2" s="269"/>
      <c r="R2" s="269"/>
      <c r="S2" s="269"/>
      <c r="T2" s="269"/>
      <c r="U2" s="63"/>
      <c r="V2" s="63"/>
      <c r="W2" s="63"/>
    </row>
    <row r="3" spans="1:23" ht="14.25" customHeight="1" x14ac:dyDescent="0.25">
      <c r="C3" s="6"/>
      <c r="D3" s="14"/>
      <c r="E3" s="14"/>
      <c r="F3" s="14"/>
      <c r="G3" s="14"/>
      <c r="H3" s="14"/>
      <c r="I3" s="14"/>
      <c r="J3" s="14"/>
      <c r="K3" s="6"/>
      <c r="L3" s="6"/>
      <c r="M3" s="6"/>
      <c r="N3" s="6"/>
      <c r="O3" s="6"/>
      <c r="P3" s="6"/>
      <c r="Q3" s="6"/>
      <c r="R3" s="6"/>
      <c r="S3" s="6"/>
      <c r="T3" s="6"/>
      <c r="U3" s="6"/>
      <c r="V3" s="6"/>
      <c r="W3" s="6"/>
    </row>
    <row r="4" spans="1:23" s="64" customFormat="1" ht="24" customHeight="1" x14ac:dyDescent="0.3">
      <c r="A4" s="294" t="s">
        <v>124</v>
      </c>
      <c r="B4" s="294"/>
      <c r="C4" s="294"/>
      <c r="D4" s="294"/>
      <c r="E4" s="294"/>
      <c r="F4" s="294"/>
      <c r="G4" s="294"/>
      <c r="H4" s="294"/>
      <c r="I4" s="294"/>
      <c r="J4" s="294"/>
      <c r="K4" s="294"/>
      <c r="L4" s="294"/>
      <c r="M4" s="294"/>
      <c r="N4" s="294"/>
      <c r="O4" s="294"/>
      <c r="P4" s="294"/>
      <c r="Q4" s="294"/>
      <c r="R4" s="294"/>
      <c r="S4" s="294"/>
      <c r="T4" s="294"/>
      <c r="U4" s="65"/>
      <c r="V4" s="65"/>
      <c r="W4" s="65"/>
    </row>
    <row r="5" spans="1:23" s="64" customFormat="1" ht="24" customHeight="1" x14ac:dyDescent="0.3">
      <c r="A5" s="295" t="s">
        <v>125</v>
      </c>
      <c r="B5" s="295"/>
      <c r="C5" s="295"/>
      <c r="D5" s="295"/>
      <c r="E5" s="295"/>
      <c r="F5" s="295"/>
      <c r="G5" s="295"/>
      <c r="H5" s="295"/>
      <c r="I5" s="295"/>
      <c r="J5" s="295"/>
      <c r="K5" s="295"/>
      <c r="L5" s="295"/>
      <c r="M5" s="295"/>
      <c r="N5" s="295"/>
      <c r="O5" s="295"/>
      <c r="P5" s="295"/>
      <c r="Q5" s="295"/>
      <c r="R5" s="295"/>
      <c r="S5" s="295"/>
      <c r="T5" s="295"/>
      <c r="U5" s="65"/>
      <c r="V5" s="65"/>
      <c r="W5" s="65"/>
    </row>
    <row r="6" spans="1:23" s="68" customFormat="1" ht="15.75" x14ac:dyDescent="0.25">
      <c r="A6" s="66"/>
      <c r="B6" s="66"/>
      <c r="C6" s="67"/>
      <c r="D6" s="67"/>
      <c r="E6" s="67"/>
      <c r="F6" s="67"/>
      <c r="G6" s="67"/>
      <c r="H6" s="67"/>
      <c r="I6" s="67"/>
      <c r="J6" s="67"/>
      <c r="K6" s="67"/>
      <c r="L6" s="67"/>
      <c r="M6" s="67"/>
      <c r="N6" s="67"/>
      <c r="O6" s="67"/>
      <c r="P6" s="67"/>
      <c r="Q6" s="67"/>
      <c r="R6" s="67"/>
      <c r="S6" s="67"/>
      <c r="T6" s="67"/>
      <c r="U6" s="67"/>
      <c r="V6" s="67"/>
      <c r="W6" s="67"/>
    </row>
    <row r="7" spans="1:23" ht="18.75" x14ac:dyDescent="0.25">
      <c r="A7" s="69"/>
      <c r="B7" s="70" t="s">
        <v>126</v>
      </c>
      <c r="C7" s="29" t="s">
        <v>0</v>
      </c>
      <c r="D7" s="29" t="s">
        <v>1</v>
      </c>
      <c r="E7" s="29" t="s">
        <v>2</v>
      </c>
      <c r="F7" s="29" t="s">
        <v>3</v>
      </c>
      <c r="G7" s="29" t="s">
        <v>4</v>
      </c>
      <c r="H7" s="29" t="s">
        <v>5</v>
      </c>
      <c r="I7" s="29" t="s">
        <v>6</v>
      </c>
      <c r="J7" s="29" t="s">
        <v>7</v>
      </c>
      <c r="K7" s="29" t="s">
        <v>8</v>
      </c>
      <c r="L7" s="29" t="s">
        <v>9</v>
      </c>
      <c r="M7" s="29" t="s">
        <v>10</v>
      </c>
      <c r="N7" s="29" t="s">
        <v>11</v>
      </c>
      <c r="O7" s="29" t="s">
        <v>12</v>
      </c>
      <c r="P7" s="29" t="s">
        <v>13</v>
      </c>
      <c r="Q7" s="29" t="s">
        <v>14</v>
      </c>
      <c r="R7" s="29" t="s">
        <v>15</v>
      </c>
      <c r="S7" s="29" t="s">
        <v>16</v>
      </c>
      <c r="T7" s="29" t="s">
        <v>17</v>
      </c>
      <c r="U7" s="29" t="s">
        <v>19</v>
      </c>
      <c r="V7" s="29" t="s">
        <v>20</v>
      </c>
      <c r="W7" s="30" t="s">
        <v>130</v>
      </c>
    </row>
    <row r="8" spans="1:23" ht="15.75" thickBot="1" x14ac:dyDescent="0.3">
      <c r="A8" s="69"/>
      <c r="B8" s="177"/>
      <c r="C8" s="31" t="str">
        <f>'tout les sites'!C9:D9</f>
        <v>Placerton</v>
      </c>
      <c r="D8" s="31" t="str">
        <f>'tout les sites'!E9</f>
        <v>[nom du site]</v>
      </c>
      <c r="E8" s="31" t="str">
        <f>'tout les sites'!G9</f>
        <v>[nom du site]</v>
      </c>
      <c r="F8" s="31" t="str">
        <f>'tout les sites'!I9</f>
        <v>[nom du site]</v>
      </c>
      <c r="G8" s="31" t="str">
        <f>'tout les sites'!K9</f>
        <v>[nom du site]</v>
      </c>
      <c r="H8" s="31" t="str">
        <f>'tout les sites'!M9</f>
        <v>[nom du site]</v>
      </c>
      <c r="I8" s="31" t="str">
        <f>'tout les sites'!O9</f>
        <v>[nom du site]</v>
      </c>
      <c r="J8" s="31" t="str">
        <f>'tout les sites'!Q9</f>
        <v>[nom du site]</v>
      </c>
      <c r="K8" s="31" t="str">
        <f>'tout les sites'!S9</f>
        <v>[nom du site]</v>
      </c>
      <c r="L8" s="31" t="str">
        <f>'tout les sites'!U9</f>
        <v>[nom du site]</v>
      </c>
      <c r="M8" s="31" t="str">
        <f>'tout les sites'!W9</f>
        <v>[nom du site]</v>
      </c>
      <c r="N8" s="31" t="str">
        <f>'tout les sites'!Y9</f>
        <v>[nom du site]</v>
      </c>
      <c r="O8" s="31" t="str">
        <f>'tout les sites'!AA9</f>
        <v>[nom du site]</v>
      </c>
      <c r="P8" s="31" t="str">
        <f>'tout les sites'!AC9</f>
        <v>[nom du site]</v>
      </c>
      <c r="Q8" s="31" t="str">
        <f>'tout les sites'!AE9</f>
        <v>[nom du site]</v>
      </c>
      <c r="R8" s="31" t="str">
        <f>'tout les sites'!AG9</f>
        <v>[nom du site]</v>
      </c>
      <c r="S8" s="31" t="str">
        <f>'tout les sites'!AI9</f>
        <v>[nom du site]</v>
      </c>
      <c r="T8" s="31" t="str">
        <f>'tout les sites'!AK9</f>
        <v>[nom du site]</v>
      </c>
      <c r="U8" s="31" t="str">
        <f>'tout les sites'!AM9</f>
        <v>[nom du site]</v>
      </c>
      <c r="V8" s="31" t="str">
        <f>'tout les sites'!AO9</f>
        <v>[nom du site]</v>
      </c>
      <c r="W8" s="32" t="str">
        <f>'tout les sites'!C4</f>
        <v>Goldu</v>
      </c>
    </row>
    <row r="9" spans="1:23" x14ac:dyDescent="0.25">
      <c r="B9" s="175" t="s">
        <v>127</v>
      </c>
      <c r="C9" s="178">
        <v>50.036000000000001</v>
      </c>
      <c r="D9" s="178"/>
      <c r="E9" s="178"/>
      <c r="F9" s="178"/>
      <c r="G9" s="178"/>
      <c r="H9" s="178"/>
      <c r="I9" s="178"/>
      <c r="J9" s="178"/>
      <c r="K9" s="178"/>
      <c r="L9" s="178"/>
      <c r="M9" s="178"/>
      <c r="N9" s="178"/>
      <c r="O9" s="178"/>
      <c r="P9" s="178"/>
      <c r="Q9" s="178"/>
      <c r="R9" s="178"/>
      <c r="S9" s="178"/>
      <c r="T9" s="178"/>
      <c r="U9" s="178"/>
      <c r="V9" s="178"/>
      <c r="W9" s="33">
        <f>SUM(C9:T9)</f>
        <v>50.036000000000001</v>
      </c>
    </row>
    <row r="10" spans="1:23" x14ac:dyDescent="0.25">
      <c r="B10" s="175" t="s">
        <v>128</v>
      </c>
      <c r="C10" s="179">
        <v>212.68979764021446</v>
      </c>
      <c r="D10" s="179"/>
      <c r="E10" s="179"/>
      <c r="F10" s="179"/>
      <c r="G10" s="179"/>
      <c r="H10" s="179"/>
      <c r="I10" s="179"/>
      <c r="J10" s="179"/>
      <c r="K10" s="179"/>
      <c r="L10" s="179"/>
      <c r="M10" s="179"/>
      <c r="N10" s="179"/>
      <c r="O10" s="179"/>
      <c r="P10" s="179"/>
      <c r="Q10" s="179"/>
      <c r="R10" s="179"/>
      <c r="S10" s="179"/>
      <c r="T10" s="179"/>
      <c r="U10" s="179"/>
      <c r="V10" s="179"/>
      <c r="W10" s="34">
        <f t="shared" ref="W10:W11" si="0">SUM(C10:T10)</f>
        <v>212.68979764021446</v>
      </c>
    </row>
    <row r="11" spans="1:23" x14ac:dyDescent="0.25">
      <c r="B11" s="176" t="s">
        <v>129</v>
      </c>
      <c r="C11" s="180">
        <v>868</v>
      </c>
      <c r="D11" s="180"/>
      <c r="E11" s="180"/>
      <c r="F11" s="180"/>
      <c r="G11" s="180"/>
      <c r="H11" s="180"/>
      <c r="I11" s="180"/>
      <c r="J11" s="180"/>
      <c r="K11" s="180"/>
      <c r="L11" s="180"/>
      <c r="M11" s="180"/>
      <c r="N11" s="180"/>
      <c r="O11" s="180"/>
      <c r="P11" s="180"/>
      <c r="Q11" s="180"/>
      <c r="R11" s="180"/>
      <c r="S11" s="180"/>
      <c r="T11" s="180"/>
      <c r="U11" s="180"/>
      <c r="V11" s="180"/>
      <c r="W11" s="35">
        <f t="shared" si="0"/>
        <v>868</v>
      </c>
    </row>
    <row r="13" spans="1:23" s="64" customFormat="1" ht="24" customHeight="1" x14ac:dyDescent="0.3">
      <c r="A13" s="296" t="s">
        <v>131</v>
      </c>
      <c r="B13" s="296"/>
      <c r="C13" s="296"/>
      <c r="D13" s="296"/>
      <c r="E13" s="296"/>
      <c r="F13" s="296"/>
      <c r="G13" s="296"/>
      <c r="H13" s="296"/>
      <c r="I13" s="296"/>
      <c r="J13" s="296"/>
      <c r="K13" s="296"/>
      <c r="L13" s="296"/>
      <c r="M13" s="296"/>
      <c r="N13" s="296"/>
      <c r="O13" s="296"/>
      <c r="P13" s="3"/>
      <c r="Q13" s="3"/>
      <c r="R13" s="3"/>
      <c r="S13" s="3"/>
      <c r="T13" s="3"/>
    </row>
    <row r="14" spans="1:23" s="64" customFormat="1" ht="24" customHeight="1" x14ac:dyDescent="0.3">
      <c r="A14" s="297" t="s">
        <v>132</v>
      </c>
      <c r="B14" s="297"/>
      <c r="C14" s="297"/>
      <c r="D14" s="297"/>
      <c r="E14" s="297"/>
      <c r="F14" s="297"/>
      <c r="G14" s="297"/>
      <c r="H14" s="297"/>
      <c r="I14" s="297"/>
      <c r="J14" s="297"/>
      <c r="K14" s="297"/>
      <c r="L14" s="297"/>
      <c r="M14" s="297"/>
      <c r="N14" s="297"/>
      <c r="O14" s="297"/>
      <c r="P14" s="71"/>
      <c r="Q14" s="71"/>
      <c r="R14" s="71"/>
      <c r="S14" s="71"/>
      <c r="T14" s="71"/>
    </row>
    <row r="15" spans="1:23" s="64" customFormat="1" ht="13.5" customHeight="1" x14ac:dyDescent="0.3">
      <c r="A15" s="72"/>
      <c r="B15" s="73"/>
      <c r="C15" s="72"/>
      <c r="D15" s="72"/>
      <c r="E15" s="72"/>
      <c r="F15" s="72"/>
      <c r="G15" s="72"/>
      <c r="H15" s="72"/>
      <c r="I15" s="72"/>
      <c r="J15" s="72"/>
      <c r="K15" s="72"/>
      <c r="L15" s="72"/>
      <c r="M15" s="72"/>
      <c r="N15" s="72"/>
      <c r="O15" s="72"/>
      <c r="P15" s="72"/>
      <c r="Q15" s="72"/>
      <c r="R15" s="72"/>
      <c r="S15" s="72"/>
      <c r="T15" s="72"/>
    </row>
    <row r="16" spans="1:23" s="64" customFormat="1" ht="24" customHeight="1" x14ac:dyDescent="0.3">
      <c r="A16" s="72"/>
      <c r="B16" s="70" t="s">
        <v>133</v>
      </c>
      <c r="C16" s="74"/>
      <c r="D16" s="74"/>
      <c r="E16" s="74"/>
      <c r="F16" s="74"/>
      <c r="G16" s="74"/>
      <c r="H16" s="74"/>
      <c r="I16" s="74"/>
      <c r="J16" s="74"/>
      <c r="K16" s="74"/>
      <c r="L16" s="74"/>
      <c r="M16" s="74"/>
      <c r="N16" s="74"/>
      <c r="O16" s="74"/>
      <c r="P16" s="72"/>
      <c r="Q16" s="72"/>
      <c r="R16" s="72"/>
      <c r="S16" s="72"/>
      <c r="T16" s="72"/>
    </row>
    <row r="17" spans="1:24" s="68" customFormat="1" ht="15.75" x14ac:dyDescent="0.25">
      <c r="B17" s="75"/>
      <c r="C17" s="76"/>
      <c r="D17" s="76"/>
      <c r="E17" s="76"/>
      <c r="F17" s="76"/>
      <c r="G17" s="76"/>
      <c r="H17" s="76"/>
      <c r="I17" s="76"/>
      <c r="J17" s="76"/>
      <c r="K17" s="76"/>
      <c r="L17" s="76"/>
      <c r="M17" s="76"/>
      <c r="N17" s="76"/>
      <c r="O17" s="76"/>
      <c r="P17" s="77"/>
      <c r="Q17" s="77"/>
      <c r="R17" s="77"/>
      <c r="S17" s="77"/>
      <c r="T17" s="77"/>
      <c r="U17" s="77"/>
      <c r="V17" s="77"/>
      <c r="W17" s="77"/>
    </row>
    <row r="18" spans="1:24" x14ac:dyDescent="0.25">
      <c r="A18" s="69"/>
      <c r="B18" s="36"/>
      <c r="C18" s="2" t="s">
        <v>21</v>
      </c>
      <c r="D18" s="2" t="s">
        <v>21</v>
      </c>
      <c r="E18" s="2" t="s">
        <v>21</v>
      </c>
      <c r="F18" s="2" t="s">
        <v>21</v>
      </c>
      <c r="G18" s="2" t="s">
        <v>21</v>
      </c>
      <c r="H18" s="2" t="s">
        <v>21</v>
      </c>
      <c r="I18" s="37" t="s">
        <v>159</v>
      </c>
      <c r="J18" s="38"/>
      <c r="K18" s="38"/>
      <c r="L18" s="38"/>
      <c r="M18" s="38"/>
      <c r="N18" s="38"/>
      <c r="O18" s="38"/>
      <c r="X18" s="79"/>
    </row>
    <row r="19" spans="1:24" x14ac:dyDescent="0.25">
      <c r="B19" s="40" t="s">
        <v>134</v>
      </c>
      <c r="C19" s="41"/>
      <c r="D19" s="41"/>
      <c r="E19" s="41"/>
      <c r="F19" s="41"/>
      <c r="G19" s="41"/>
      <c r="H19" s="41"/>
      <c r="I19" s="38"/>
      <c r="J19" s="38"/>
      <c r="K19" s="38"/>
      <c r="L19" s="38"/>
      <c r="M19" s="38"/>
      <c r="N19" s="38"/>
      <c r="O19" s="38"/>
      <c r="X19" s="79"/>
    </row>
    <row r="20" spans="1:24" x14ac:dyDescent="0.25">
      <c r="B20" s="270" t="s">
        <v>135</v>
      </c>
      <c r="C20" s="181"/>
      <c r="D20" s="181"/>
      <c r="E20" s="181"/>
      <c r="F20" s="181"/>
      <c r="G20" s="181"/>
      <c r="H20" s="181"/>
      <c r="I20" s="38"/>
      <c r="J20" s="38"/>
      <c r="K20" s="38"/>
      <c r="L20" s="38"/>
      <c r="M20" s="38"/>
      <c r="N20" s="38"/>
      <c r="O20" s="38"/>
      <c r="X20" s="79"/>
    </row>
    <row r="21" spans="1:24" s="79" customFormat="1" x14ac:dyDescent="0.25">
      <c r="A21" s="6"/>
      <c r="B21" s="270" t="s">
        <v>82</v>
      </c>
      <c r="C21" s="181"/>
      <c r="D21" s="181"/>
      <c r="E21" s="181"/>
      <c r="F21" s="181"/>
      <c r="G21" s="181"/>
      <c r="H21" s="181"/>
      <c r="I21" s="38"/>
      <c r="J21" s="38"/>
      <c r="K21" s="38"/>
      <c r="L21" s="38"/>
      <c r="M21" s="38"/>
      <c r="N21" s="38"/>
      <c r="O21" s="38"/>
    </row>
    <row r="22" spans="1:24" s="79" customFormat="1" x14ac:dyDescent="0.25">
      <c r="A22" s="6"/>
      <c r="B22" s="42" t="s">
        <v>136</v>
      </c>
      <c r="C22" s="181"/>
      <c r="D22" s="181"/>
      <c r="E22" s="181"/>
      <c r="F22" s="181"/>
      <c r="G22" s="181"/>
      <c r="H22" s="181"/>
      <c r="I22" s="38"/>
      <c r="J22" s="38"/>
      <c r="K22" s="38"/>
      <c r="L22" s="38"/>
      <c r="M22" s="38"/>
      <c r="N22" s="38"/>
      <c r="O22" s="38"/>
    </row>
    <row r="23" spans="1:24" s="79" customFormat="1" x14ac:dyDescent="0.25">
      <c r="A23" s="6"/>
      <c r="B23" s="43" t="s">
        <v>137</v>
      </c>
      <c r="C23" s="182"/>
      <c r="D23" s="182"/>
      <c r="E23" s="182"/>
      <c r="F23" s="182"/>
      <c r="G23" s="182"/>
      <c r="H23" s="182"/>
      <c r="I23" s="38"/>
      <c r="J23" s="38"/>
      <c r="K23" s="38"/>
      <c r="L23" s="38"/>
      <c r="M23" s="38"/>
      <c r="N23" s="38"/>
      <c r="O23" s="38"/>
    </row>
    <row r="24" spans="1:24" s="79" customFormat="1" x14ac:dyDescent="0.25">
      <c r="A24" s="6"/>
      <c r="B24" s="44" t="s">
        <v>18</v>
      </c>
      <c r="C24" s="183"/>
      <c r="D24" s="183"/>
      <c r="E24" s="183"/>
      <c r="F24" s="183"/>
      <c r="G24" s="183"/>
      <c r="H24" s="183"/>
      <c r="I24" s="38"/>
      <c r="J24" s="38"/>
      <c r="K24" s="38"/>
      <c r="L24" s="38"/>
      <c r="M24" s="38"/>
      <c r="N24" s="38"/>
      <c r="O24" s="38"/>
    </row>
    <row r="25" spans="1:24" s="79" customFormat="1" x14ac:dyDescent="0.25">
      <c r="A25" s="6"/>
      <c r="B25" s="45" t="s">
        <v>138</v>
      </c>
      <c r="C25" s="181"/>
      <c r="D25" s="181"/>
      <c r="E25" s="181"/>
      <c r="F25" s="181"/>
      <c r="G25" s="181"/>
      <c r="H25" s="181"/>
      <c r="I25" s="38"/>
      <c r="J25" s="38"/>
      <c r="K25" s="38"/>
      <c r="L25" s="38"/>
      <c r="M25" s="38"/>
      <c r="N25" s="38"/>
      <c r="O25" s="38"/>
    </row>
    <row r="26" spans="1:24" s="79" customFormat="1" x14ac:dyDescent="0.25">
      <c r="A26" s="6"/>
      <c r="B26" s="45" t="s">
        <v>139</v>
      </c>
      <c r="C26" s="184"/>
      <c r="D26" s="184"/>
      <c r="E26" s="184"/>
      <c r="F26" s="184"/>
      <c r="G26" s="184"/>
      <c r="H26" s="184"/>
      <c r="I26" s="38"/>
      <c r="J26" s="38"/>
      <c r="K26" s="38"/>
      <c r="L26" s="38"/>
      <c r="M26" s="38"/>
      <c r="N26" s="38"/>
      <c r="O26" s="38"/>
    </row>
    <row r="27" spans="1:24" s="79" customFormat="1" x14ac:dyDescent="0.25">
      <c r="A27" s="6"/>
      <c r="B27" s="45" t="s">
        <v>140</v>
      </c>
      <c r="C27" s="181"/>
      <c r="D27" s="181"/>
      <c r="E27" s="181"/>
      <c r="F27" s="181"/>
      <c r="G27" s="181"/>
      <c r="H27" s="181"/>
      <c r="I27" s="38"/>
      <c r="J27" s="38"/>
      <c r="K27" s="38"/>
      <c r="L27" s="38"/>
      <c r="M27" s="38"/>
      <c r="N27" s="38"/>
      <c r="O27" s="38"/>
    </row>
    <row r="28" spans="1:24" x14ac:dyDescent="0.25">
      <c r="A28" s="79"/>
      <c r="B28" s="46" t="s">
        <v>141</v>
      </c>
      <c r="C28" s="181"/>
      <c r="D28" s="181"/>
      <c r="E28" s="181"/>
      <c r="F28" s="181"/>
      <c r="G28" s="181"/>
      <c r="H28" s="181"/>
      <c r="I28" s="206" t="s">
        <v>158</v>
      </c>
      <c r="J28" s="38"/>
      <c r="K28" s="38"/>
      <c r="L28" s="38"/>
      <c r="M28" s="38"/>
      <c r="N28" s="38"/>
      <c r="O28" s="38"/>
      <c r="X28" s="79"/>
    </row>
    <row r="29" spans="1:24" x14ac:dyDescent="0.25">
      <c r="A29" s="79"/>
      <c r="B29" s="46" t="s">
        <v>142</v>
      </c>
      <c r="C29" s="181"/>
      <c r="D29" s="181"/>
      <c r="E29" s="181"/>
      <c r="F29" s="181"/>
      <c r="G29" s="181"/>
      <c r="H29" s="181"/>
      <c r="I29" s="206" t="s">
        <v>158</v>
      </c>
      <c r="J29" s="38"/>
      <c r="K29" s="38"/>
      <c r="L29" s="38"/>
      <c r="M29" s="38"/>
      <c r="N29" s="38"/>
      <c r="O29" s="38"/>
      <c r="X29" s="79"/>
    </row>
    <row r="30" spans="1:24" x14ac:dyDescent="0.25">
      <c r="A30" s="79"/>
      <c r="B30" s="46" t="s">
        <v>143</v>
      </c>
      <c r="C30" s="181"/>
      <c r="D30" s="181"/>
      <c r="E30" s="181"/>
      <c r="F30" s="181"/>
      <c r="G30" s="181"/>
      <c r="H30" s="181"/>
      <c r="I30" s="206" t="s">
        <v>158</v>
      </c>
      <c r="J30" s="38"/>
      <c r="K30" s="38"/>
      <c r="L30" s="38"/>
      <c r="M30" s="38"/>
      <c r="N30" s="38"/>
      <c r="O30" s="38"/>
      <c r="X30" s="79"/>
    </row>
    <row r="31" spans="1:24" s="79" customFormat="1" x14ac:dyDescent="0.25">
      <c r="A31" s="6"/>
      <c r="B31" s="47" t="s">
        <v>144</v>
      </c>
      <c r="C31" s="182"/>
      <c r="D31" s="182"/>
      <c r="E31" s="182"/>
      <c r="F31" s="182"/>
      <c r="G31" s="182"/>
      <c r="H31" s="182"/>
      <c r="I31" s="193"/>
      <c r="J31" s="38"/>
      <c r="K31" s="38"/>
      <c r="L31" s="38"/>
      <c r="M31" s="38"/>
      <c r="N31" s="38"/>
      <c r="O31" s="38"/>
    </row>
    <row r="32" spans="1:24" s="79" customFormat="1" x14ac:dyDescent="0.25">
      <c r="A32" s="6"/>
      <c r="B32" s="48" t="s">
        <v>145</v>
      </c>
      <c r="C32" s="183"/>
      <c r="D32" s="183"/>
      <c r="E32" s="183"/>
      <c r="F32" s="183"/>
      <c r="G32" s="183"/>
      <c r="H32" s="183"/>
      <c r="I32" s="193"/>
      <c r="J32" s="38"/>
      <c r="K32" s="38"/>
      <c r="L32" s="38"/>
      <c r="M32" s="38"/>
      <c r="N32" s="38"/>
      <c r="O32" s="38"/>
    </row>
    <row r="33" spans="1:24" s="79" customFormat="1" x14ac:dyDescent="0.25">
      <c r="A33" s="6"/>
      <c r="B33" s="49" t="s">
        <v>146</v>
      </c>
      <c r="C33" s="181"/>
      <c r="D33" s="181"/>
      <c r="E33" s="181"/>
      <c r="F33" s="181"/>
      <c r="G33" s="181"/>
      <c r="H33" s="181"/>
      <c r="I33" s="193"/>
      <c r="J33" s="38"/>
      <c r="K33" s="38"/>
      <c r="L33" s="38"/>
      <c r="M33" s="38"/>
      <c r="N33" s="38"/>
      <c r="O33" s="38"/>
    </row>
    <row r="34" spans="1:24" s="79" customFormat="1" x14ac:dyDescent="0.25">
      <c r="A34" s="6"/>
      <c r="B34" s="49" t="s">
        <v>139</v>
      </c>
      <c r="C34" s="184"/>
      <c r="D34" s="184"/>
      <c r="E34" s="184"/>
      <c r="F34" s="184"/>
      <c r="G34" s="184"/>
      <c r="H34" s="184"/>
      <c r="I34" s="193"/>
      <c r="J34" s="38"/>
      <c r="K34" s="38"/>
      <c r="L34" s="38"/>
      <c r="M34" s="38"/>
      <c r="N34" s="38"/>
      <c r="O34" s="38"/>
    </row>
    <row r="35" spans="1:24" s="79" customFormat="1" x14ac:dyDescent="0.25">
      <c r="A35" s="6"/>
      <c r="B35" s="49" t="s">
        <v>147</v>
      </c>
      <c r="C35" s="181"/>
      <c r="D35" s="181"/>
      <c r="E35" s="181"/>
      <c r="F35" s="181"/>
      <c r="G35" s="181"/>
      <c r="H35" s="181"/>
      <c r="I35" s="193"/>
      <c r="J35" s="38"/>
      <c r="K35" s="38"/>
      <c r="L35" s="38"/>
      <c r="M35" s="38"/>
      <c r="N35" s="38"/>
      <c r="O35" s="38"/>
    </row>
    <row r="36" spans="1:24" x14ac:dyDescent="0.25">
      <c r="B36" s="50" t="s">
        <v>148</v>
      </c>
      <c r="C36" s="181"/>
      <c r="D36" s="181"/>
      <c r="E36" s="181"/>
      <c r="F36" s="181"/>
      <c r="G36" s="181"/>
      <c r="H36" s="181"/>
      <c r="I36" s="193"/>
      <c r="J36" s="38"/>
      <c r="K36" s="38"/>
      <c r="L36" s="38"/>
      <c r="M36" s="38"/>
      <c r="N36" s="38"/>
      <c r="O36" s="38"/>
      <c r="X36" s="79"/>
    </row>
    <row r="37" spans="1:24" x14ac:dyDescent="0.25">
      <c r="A37" s="79"/>
      <c r="B37" s="50" t="s">
        <v>149</v>
      </c>
      <c r="C37" s="181"/>
      <c r="D37" s="181"/>
      <c r="E37" s="181"/>
      <c r="F37" s="181"/>
      <c r="G37" s="181"/>
      <c r="H37" s="181"/>
      <c r="I37" s="206" t="s">
        <v>158</v>
      </c>
      <c r="J37" s="38"/>
      <c r="K37" s="38"/>
      <c r="L37" s="38"/>
      <c r="M37" s="38"/>
      <c r="N37" s="38"/>
      <c r="O37" s="38"/>
      <c r="X37" s="79"/>
    </row>
    <row r="38" spans="1:24" x14ac:dyDescent="0.25">
      <c r="A38" s="79"/>
      <c r="B38" s="50" t="s">
        <v>150</v>
      </c>
      <c r="C38" s="181"/>
      <c r="D38" s="181"/>
      <c r="E38" s="181"/>
      <c r="F38" s="181"/>
      <c r="G38" s="181"/>
      <c r="H38" s="181"/>
      <c r="I38" s="206" t="s">
        <v>158</v>
      </c>
      <c r="J38" s="38"/>
      <c r="K38" s="38"/>
      <c r="L38" s="38"/>
      <c r="M38" s="38"/>
      <c r="N38" s="38"/>
      <c r="O38" s="38"/>
      <c r="X38" s="79"/>
    </row>
    <row r="39" spans="1:24" x14ac:dyDescent="0.25">
      <c r="A39" s="79"/>
      <c r="B39" s="50" t="s">
        <v>151</v>
      </c>
      <c r="C39" s="181"/>
      <c r="D39" s="181"/>
      <c r="E39" s="181"/>
      <c r="F39" s="181"/>
      <c r="G39" s="181"/>
      <c r="H39" s="181"/>
      <c r="I39" s="206" t="s">
        <v>158</v>
      </c>
      <c r="J39" s="38"/>
      <c r="K39" s="38"/>
      <c r="L39" s="38"/>
      <c r="M39" s="38"/>
      <c r="N39" s="38"/>
      <c r="O39" s="38"/>
      <c r="X39" s="79"/>
    </row>
    <row r="40" spans="1:24" s="79" customFormat="1" x14ac:dyDescent="0.25">
      <c r="A40" s="6"/>
      <c r="B40" s="49" t="s">
        <v>152</v>
      </c>
      <c r="C40" s="181"/>
      <c r="D40" s="181"/>
      <c r="E40" s="181"/>
      <c r="F40" s="181"/>
      <c r="G40" s="181"/>
      <c r="H40" s="181"/>
      <c r="I40" s="193"/>
      <c r="J40" s="38"/>
      <c r="K40" s="38"/>
      <c r="L40" s="38"/>
      <c r="M40" s="38"/>
      <c r="N40" s="38"/>
      <c r="O40" s="38"/>
    </row>
    <row r="41" spans="1:24" s="79" customFormat="1" x14ac:dyDescent="0.25">
      <c r="A41" s="6"/>
      <c r="B41" s="49" t="s">
        <v>153</v>
      </c>
      <c r="C41" s="181"/>
      <c r="D41" s="181"/>
      <c r="E41" s="181"/>
      <c r="F41" s="181"/>
      <c r="G41" s="181"/>
      <c r="H41" s="181"/>
      <c r="I41" s="193"/>
      <c r="J41" s="38"/>
      <c r="K41" s="38"/>
      <c r="L41" s="38"/>
      <c r="M41" s="38"/>
      <c r="N41" s="38"/>
      <c r="O41" s="38"/>
    </row>
    <row r="42" spans="1:24" s="79" customFormat="1" x14ac:dyDescent="0.25">
      <c r="A42" s="6"/>
      <c r="B42" s="49" t="s">
        <v>154</v>
      </c>
      <c r="C42" s="150"/>
      <c r="D42" s="150"/>
      <c r="E42" s="150"/>
      <c r="F42" s="150"/>
      <c r="G42" s="150"/>
      <c r="H42" s="150"/>
      <c r="I42" s="38"/>
      <c r="J42" s="38"/>
      <c r="K42" s="38"/>
      <c r="L42" s="38"/>
      <c r="M42" s="38"/>
      <c r="N42" s="38"/>
      <c r="O42" s="38"/>
    </row>
    <row r="43" spans="1:24" s="79" customFormat="1" ht="15.75" customHeight="1" x14ac:dyDescent="0.25">
      <c r="A43" s="6"/>
      <c r="B43" s="51" t="s">
        <v>155</v>
      </c>
      <c r="C43" s="182"/>
      <c r="D43" s="182"/>
      <c r="E43" s="182"/>
      <c r="F43" s="182"/>
      <c r="G43" s="182"/>
      <c r="H43" s="182"/>
      <c r="I43" s="38"/>
      <c r="J43" s="38"/>
      <c r="K43" s="38"/>
      <c r="L43" s="38"/>
      <c r="M43" s="38"/>
      <c r="N43" s="38"/>
      <c r="O43" s="38"/>
    </row>
    <row r="44" spans="1:24" s="79" customFormat="1" ht="15.75" customHeight="1" x14ac:dyDescent="0.25">
      <c r="A44" s="6"/>
      <c r="B44" s="105" t="s">
        <v>156</v>
      </c>
      <c r="C44" s="150"/>
      <c r="D44" s="150"/>
      <c r="E44" s="150"/>
      <c r="F44" s="150"/>
      <c r="G44" s="150"/>
      <c r="H44" s="150"/>
      <c r="I44" s="38"/>
      <c r="J44" s="38"/>
      <c r="K44" s="38"/>
      <c r="L44" s="38"/>
      <c r="M44" s="38"/>
      <c r="N44" s="38"/>
      <c r="O44" s="38"/>
    </row>
    <row r="45" spans="1:24" s="79" customFormat="1" ht="15.75" customHeight="1" x14ac:dyDescent="0.25">
      <c r="A45" s="6"/>
      <c r="B45" s="185"/>
      <c r="C45" s="150"/>
      <c r="D45" s="150"/>
      <c r="E45" s="150"/>
      <c r="F45" s="150"/>
      <c r="G45" s="150"/>
      <c r="H45" s="150"/>
      <c r="I45" s="38"/>
      <c r="J45" s="38"/>
      <c r="K45" s="38"/>
      <c r="L45" s="38"/>
      <c r="M45" s="38"/>
      <c r="N45" s="38"/>
      <c r="O45" s="38"/>
    </row>
    <row r="46" spans="1:24" s="79" customFormat="1" ht="15.75" customHeight="1" x14ac:dyDescent="0.25">
      <c r="A46" s="6"/>
      <c r="B46" s="185"/>
      <c r="C46" s="150"/>
      <c r="D46" s="150"/>
      <c r="E46" s="150"/>
      <c r="F46" s="150"/>
      <c r="G46" s="150"/>
      <c r="H46" s="150"/>
      <c r="I46" s="38"/>
      <c r="J46" s="38"/>
      <c r="K46" s="38"/>
      <c r="L46" s="38"/>
      <c r="M46" s="38"/>
      <c r="N46" s="38"/>
      <c r="O46" s="38"/>
    </row>
    <row r="47" spans="1:24" s="79" customFormat="1" ht="15.75" customHeight="1" x14ac:dyDescent="0.25">
      <c r="A47" s="6"/>
      <c r="B47" s="185"/>
      <c r="C47" s="150"/>
      <c r="D47" s="150"/>
      <c r="E47" s="150"/>
      <c r="F47" s="150"/>
      <c r="G47" s="150"/>
      <c r="H47" s="150"/>
      <c r="I47" s="38"/>
      <c r="J47" s="38"/>
      <c r="K47" s="38"/>
      <c r="L47" s="38"/>
      <c r="M47" s="38"/>
      <c r="N47" s="38"/>
      <c r="O47" s="38"/>
    </row>
    <row r="48" spans="1:24" s="79" customFormat="1" ht="15.75" customHeight="1" x14ac:dyDescent="0.25">
      <c r="A48" s="6"/>
      <c r="B48" s="185"/>
      <c r="C48" s="150"/>
      <c r="D48" s="150"/>
      <c r="E48" s="150"/>
      <c r="F48" s="150"/>
      <c r="G48" s="150"/>
      <c r="H48" s="150"/>
      <c r="I48" s="38"/>
      <c r="J48" s="38"/>
      <c r="K48" s="38"/>
      <c r="L48" s="38"/>
      <c r="M48" s="38"/>
      <c r="N48" s="38"/>
      <c r="O48" s="38"/>
    </row>
    <row r="49" spans="1:23" s="79" customFormat="1" ht="15.75" customHeight="1" x14ac:dyDescent="0.25">
      <c r="A49" s="6"/>
      <c r="B49" s="185"/>
      <c r="C49" s="150"/>
      <c r="D49" s="150"/>
      <c r="E49" s="150"/>
      <c r="F49" s="150"/>
      <c r="G49" s="150"/>
      <c r="H49" s="150"/>
      <c r="I49" s="38"/>
      <c r="J49" s="38"/>
      <c r="K49" s="38"/>
      <c r="L49" s="38"/>
      <c r="M49" s="38"/>
      <c r="N49" s="38"/>
      <c r="O49" s="38"/>
    </row>
    <row r="50" spans="1:23" s="79" customFormat="1" ht="15.75" customHeight="1" x14ac:dyDescent="0.25">
      <c r="A50" s="6"/>
      <c r="B50" s="185"/>
      <c r="C50" s="150"/>
      <c r="D50" s="150"/>
      <c r="E50" s="150"/>
      <c r="F50" s="150"/>
      <c r="G50" s="150"/>
      <c r="H50" s="150"/>
      <c r="I50" s="38"/>
      <c r="J50" s="38"/>
      <c r="K50" s="38"/>
      <c r="L50" s="38"/>
      <c r="M50" s="38"/>
      <c r="N50" s="38"/>
      <c r="O50" s="38"/>
    </row>
    <row r="51" spans="1:23" s="79" customFormat="1" ht="15.75" customHeight="1" x14ac:dyDescent="0.25">
      <c r="A51" s="6"/>
      <c r="B51" s="185"/>
      <c r="C51" s="150"/>
      <c r="D51" s="150"/>
      <c r="E51" s="150"/>
      <c r="F51" s="150"/>
      <c r="G51" s="150"/>
      <c r="H51" s="150"/>
      <c r="I51" s="38"/>
      <c r="J51" s="38"/>
      <c r="K51" s="38"/>
      <c r="L51" s="38"/>
      <c r="M51" s="38"/>
      <c r="N51" s="38"/>
      <c r="O51" s="38"/>
    </row>
    <row r="52" spans="1:23" s="79" customFormat="1" ht="15.75" customHeight="1" x14ac:dyDescent="0.25">
      <c r="A52" s="6"/>
      <c r="B52" s="185"/>
      <c r="C52" s="150"/>
      <c r="D52" s="150"/>
      <c r="E52" s="150"/>
      <c r="F52" s="150"/>
      <c r="G52" s="150"/>
      <c r="H52" s="150"/>
      <c r="I52" s="38"/>
      <c r="J52" s="38"/>
      <c r="K52" s="38"/>
      <c r="L52" s="38"/>
      <c r="M52" s="38"/>
      <c r="N52" s="38"/>
      <c r="O52" s="38"/>
    </row>
    <row r="53" spans="1:23" s="79" customFormat="1" x14ac:dyDescent="0.25">
      <c r="A53" s="6"/>
      <c r="B53" s="81"/>
      <c r="C53" s="82"/>
      <c r="D53" s="82"/>
      <c r="E53" s="82"/>
      <c r="F53" s="82"/>
      <c r="G53" s="82"/>
      <c r="H53" s="82"/>
    </row>
    <row r="54" spans="1:23" s="14" customFormat="1" ht="15" customHeight="1" x14ac:dyDescent="0.25">
      <c r="B54" s="83"/>
    </row>
    <row r="55" spans="1:23" ht="18.75" x14ac:dyDescent="0.3">
      <c r="B55" s="84" t="s">
        <v>160</v>
      </c>
      <c r="C55" s="78"/>
      <c r="D55" s="78"/>
      <c r="E55" s="78"/>
      <c r="F55" s="78"/>
      <c r="G55" s="78"/>
      <c r="H55" s="78"/>
    </row>
    <row r="56" spans="1:23" x14ac:dyDescent="0.25">
      <c r="B56" s="293" t="s">
        <v>161</v>
      </c>
      <c r="C56" s="293"/>
      <c r="D56" s="293"/>
      <c r="E56" s="293"/>
      <c r="F56" s="293"/>
      <c r="G56" s="293"/>
      <c r="H56" s="293"/>
    </row>
    <row r="57" spans="1:23" x14ac:dyDescent="0.25">
      <c r="B57" s="293"/>
      <c r="C57" s="293"/>
      <c r="D57" s="293"/>
      <c r="E57" s="293"/>
      <c r="F57" s="293"/>
      <c r="G57" s="293"/>
      <c r="H57" s="293"/>
    </row>
    <row r="58" spans="1:23" x14ac:dyDescent="0.25">
      <c r="B58" s="85"/>
      <c r="C58" s="85"/>
      <c r="D58" s="85"/>
      <c r="E58" s="85"/>
      <c r="F58" s="85"/>
      <c r="G58" s="85"/>
      <c r="H58" s="85"/>
    </row>
    <row r="59" spans="1:23" ht="30" x14ac:dyDescent="0.25">
      <c r="B59" s="291"/>
      <c r="C59" s="52" t="s">
        <v>162</v>
      </c>
      <c r="D59" s="1"/>
      <c r="E59" s="1"/>
      <c r="F59" s="1"/>
      <c r="G59" s="1"/>
      <c r="H59" s="1"/>
      <c r="I59" s="6"/>
      <c r="J59" s="6"/>
      <c r="K59" s="6"/>
      <c r="L59" s="6"/>
      <c r="M59" s="6"/>
      <c r="N59" s="6"/>
      <c r="O59" s="6"/>
      <c r="P59" s="6"/>
      <c r="Q59" s="6"/>
      <c r="R59" s="6"/>
      <c r="S59" s="6"/>
      <c r="T59" s="6"/>
      <c r="U59" s="6"/>
      <c r="V59" s="6"/>
      <c r="W59" s="6"/>
    </row>
    <row r="60" spans="1:23" ht="15.75" thickBot="1" x14ac:dyDescent="0.3">
      <c r="B60" s="292"/>
      <c r="C60" s="53" t="e">
        <f>#REF!</f>
        <v>#REF!</v>
      </c>
      <c r="D60" s="54" t="s">
        <v>157</v>
      </c>
      <c r="E60" s="54"/>
      <c r="F60" s="54"/>
      <c r="G60" s="54"/>
      <c r="H60" s="54"/>
      <c r="I60" s="6"/>
      <c r="J60" s="6"/>
      <c r="K60" s="6"/>
      <c r="L60" s="6"/>
      <c r="M60" s="6"/>
      <c r="N60" s="6"/>
      <c r="O60" s="6"/>
      <c r="P60" s="6"/>
      <c r="Q60" s="6"/>
      <c r="R60" s="6"/>
      <c r="S60" s="6"/>
      <c r="T60" s="6"/>
      <c r="U60" s="6"/>
      <c r="V60" s="6"/>
      <c r="W60" s="6"/>
    </row>
    <row r="61" spans="1:23" x14ac:dyDescent="0.25">
      <c r="B61" s="86" t="s">
        <v>163</v>
      </c>
      <c r="C61" s="162"/>
      <c r="D61" s="298"/>
      <c r="E61" s="298"/>
      <c r="F61" s="298"/>
      <c r="G61" s="298"/>
      <c r="H61" s="298"/>
      <c r="I61" s="6"/>
      <c r="J61" s="6"/>
      <c r="K61" s="6"/>
      <c r="L61" s="6"/>
      <c r="M61" s="6"/>
      <c r="N61" s="6"/>
      <c r="O61" s="6"/>
      <c r="P61" s="6"/>
      <c r="Q61" s="6"/>
      <c r="R61" s="6"/>
      <c r="S61" s="6"/>
      <c r="T61" s="6"/>
      <c r="U61" s="6"/>
      <c r="V61" s="6"/>
      <c r="W61" s="6"/>
    </row>
    <row r="62" spans="1:23" x14ac:dyDescent="0.25">
      <c r="B62" s="87" t="s">
        <v>164</v>
      </c>
      <c r="C62" s="55"/>
      <c r="D62" s="299"/>
      <c r="E62" s="299"/>
      <c r="F62" s="299"/>
      <c r="G62" s="299"/>
      <c r="H62" s="299"/>
      <c r="I62" s="6"/>
      <c r="J62" s="6"/>
      <c r="K62" s="6"/>
      <c r="L62" s="6"/>
      <c r="M62" s="6"/>
      <c r="N62" s="6"/>
      <c r="O62" s="6"/>
      <c r="P62" s="6"/>
      <c r="Q62" s="6"/>
      <c r="R62" s="6"/>
      <c r="S62" s="6"/>
      <c r="T62" s="6"/>
      <c r="U62" s="6"/>
      <c r="V62" s="6"/>
      <c r="W62" s="6"/>
    </row>
    <row r="63" spans="1:23" x14ac:dyDescent="0.25">
      <c r="B63" s="80" t="s">
        <v>165</v>
      </c>
      <c r="C63" s="186"/>
      <c r="D63" s="299"/>
      <c r="E63" s="299"/>
      <c r="F63" s="299"/>
      <c r="G63" s="299"/>
      <c r="H63" s="299"/>
      <c r="I63" s="6"/>
      <c r="J63" s="6"/>
      <c r="K63" s="6"/>
      <c r="L63" s="6"/>
      <c r="M63" s="6"/>
      <c r="N63" s="6"/>
      <c r="O63" s="6"/>
      <c r="P63" s="6"/>
      <c r="Q63" s="6"/>
      <c r="R63" s="6"/>
      <c r="S63" s="6"/>
      <c r="T63" s="6"/>
      <c r="U63" s="6"/>
      <c r="V63" s="6"/>
      <c r="W63" s="6"/>
    </row>
    <row r="64" spans="1:23" ht="15.75" thickBot="1" x14ac:dyDescent="0.3">
      <c r="B64" s="88" t="s">
        <v>166</v>
      </c>
      <c r="C64" s="187"/>
      <c r="D64" s="300"/>
      <c r="E64" s="300"/>
      <c r="F64" s="300"/>
      <c r="G64" s="300"/>
      <c r="H64" s="300"/>
      <c r="I64" s="6"/>
      <c r="J64" s="6"/>
      <c r="K64" s="6"/>
      <c r="L64" s="6"/>
      <c r="M64" s="6"/>
      <c r="N64" s="6"/>
      <c r="O64" s="6"/>
      <c r="P64" s="6"/>
      <c r="Q64" s="6"/>
      <c r="R64" s="6"/>
      <c r="S64" s="6"/>
      <c r="T64" s="6"/>
      <c r="U64" s="6"/>
      <c r="V64" s="6"/>
      <c r="W64" s="6"/>
    </row>
    <row r="65" spans="2:23" ht="15.75" thickBot="1" x14ac:dyDescent="0.3">
      <c r="B65" s="89"/>
      <c r="C65" s="188"/>
      <c r="D65" s="56"/>
      <c r="E65" s="56"/>
      <c r="F65" s="56"/>
      <c r="G65" s="56"/>
      <c r="H65" s="56"/>
      <c r="I65" s="6"/>
      <c r="J65" s="6"/>
      <c r="K65" s="6"/>
      <c r="L65" s="6"/>
      <c r="M65" s="6"/>
      <c r="N65" s="6"/>
      <c r="O65" s="6"/>
      <c r="P65" s="6"/>
      <c r="Q65" s="6"/>
      <c r="R65" s="6"/>
      <c r="S65" s="6"/>
      <c r="T65" s="6"/>
      <c r="U65" s="6"/>
      <c r="V65" s="6"/>
      <c r="W65" s="6"/>
    </row>
    <row r="66" spans="2:23" x14ac:dyDescent="0.25">
      <c r="B66" s="90" t="s">
        <v>167</v>
      </c>
      <c r="C66" s="189"/>
      <c r="D66" s="298"/>
      <c r="E66" s="298"/>
      <c r="F66" s="298"/>
      <c r="G66" s="298"/>
      <c r="H66" s="298"/>
      <c r="I66" s="6"/>
      <c r="J66" s="6"/>
      <c r="K66" s="6"/>
      <c r="L66" s="6"/>
      <c r="M66" s="6"/>
      <c r="N66" s="6"/>
      <c r="O66" s="6"/>
      <c r="P66" s="6"/>
      <c r="Q66" s="6"/>
      <c r="R66" s="6"/>
      <c r="S66" s="6"/>
      <c r="T66" s="6"/>
      <c r="U66" s="6"/>
      <c r="V66" s="6"/>
      <c r="W66" s="6"/>
    </row>
    <row r="67" spans="2:23" x14ac:dyDescent="0.25">
      <c r="B67" s="91" t="s">
        <v>168</v>
      </c>
      <c r="C67" s="190"/>
      <c r="D67" s="299"/>
      <c r="E67" s="299"/>
      <c r="F67" s="299"/>
      <c r="G67" s="299"/>
      <c r="H67" s="299"/>
      <c r="I67" s="6"/>
      <c r="J67" s="6"/>
      <c r="K67" s="6"/>
      <c r="L67" s="6"/>
      <c r="M67" s="6"/>
      <c r="N67" s="6"/>
      <c r="O67" s="6"/>
      <c r="P67" s="6"/>
      <c r="Q67" s="6"/>
      <c r="R67" s="6"/>
      <c r="S67" s="6"/>
      <c r="T67" s="6"/>
      <c r="U67" s="6"/>
      <c r="V67" s="6"/>
      <c r="W67" s="6"/>
    </row>
    <row r="68" spans="2:23" ht="15.75" thickBot="1" x14ac:dyDescent="0.3">
      <c r="B68" s="88" t="s">
        <v>136</v>
      </c>
      <c r="C68" s="191"/>
      <c r="D68" s="300"/>
      <c r="E68" s="300"/>
      <c r="F68" s="300"/>
      <c r="G68" s="300"/>
      <c r="H68" s="300"/>
      <c r="I68" s="6"/>
      <c r="J68" s="6"/>
      <c r="K68" s="6"/>
      <c r="L68" s="6"/>
      <c r="M68" s="6"/>
      <c r="N68" s="6"/>
      <c r="O68" s="6"/>
      <c r="P68" s="6"/>
      <c r="Q68" s="6"/>
      <c r="R68" s="6"/>
      <c r="S68" s="6"/>
      <c r="T68" s="6"/>
      <c r="U68" s="6"/>
      <c r="V68" s="6"/>
      <c r="W68" s="6"/>
    </row>
    <row r="69" spans="2:23" ht="15.75" thickBot="1" x14ac:dyDescent="0.3">
      <c r="B69" s="89"/>
      <c r="C69" s="192"/>
      <c r="D69" s="57"/>
      <c r="E69" s="57"/>
      <c r="F69" s="57"/>
      <c r="G69" s="57"/>
      <c r="H69" s="57"/>
      <c r="I69" s="6"/>
      <c r="J69" s="6"/>
      <c r="K69" s="6"/>
      <c r="L69" s="6"/>
      <c r="M69" s="6"/>
      <c r="N69" s="6"/>
      <c r="O69" s="6"/>
      <c r="P69" s="6"/>
      <c r="Q69" s="6"/>
      <c r="R69" s="6"/>
      <c r="S69" s="6"/>
      <c r="T69" s="6"/>
      <c r="U69" s="6"/>
      <c r="V69" s="6"/>
      <c r="W69" s="6"/>
    </row>
    <row r="70" spans="2:23" x14ac:dyDescent="0.25">
      <c r="B70" s="86" t="s">
        <v>169</v>
      </c>
      <c r="C70" s="193"/>
      <c r="D70" s="298"/>
      <c r="E70" s="298"/>
      <c r="F70" s="298"/>
      <c r="G70" s="298"/>
      <c r="H70" s="298"/>
      <c r="I70" s="6"/>
      <c r="J70" s="6"/>
      <c r="K70" s="6"/>
      <c r="L70" s="6"/>
      <c r="M70" s="6"/>
      <c r="N70" s="6"/>
      <c r="O70" s="6"/>
      <c r="P70" s="6"/>
      <c r="Q70" s="6"/>
      <c r="R70" s="6"/>
      <c r="S70" s="6"/>
      <c r="T70" s="6"/>
      <c r="U70" s="6"/>
      <c r="V70" s="6"/>
      <c r="W70" s="6"/>
    </row>
    <row r="71" spans="2:23" x14ac:dyDescent="0.25">
      <c r="B71" s="92" t="s">
        <v>170</v>
      </c>
      <c r="C71" s="181"/>
      <c r="D71" s="299"/>
      <c r="E71" s="299"/>
      <c r="F71" s="299"/>
      <c r="G71" s="299"/>
      <c r="H71" s="299"/>
      <c r="I71" s="6"/>
      <c r="J71" s="6"/>
      <c r="K71" s="6"/>
      <c r="L71" s="6"/>
      <c r="M71" s="6"/>
      <c r="N71" s="6"/>
      <c r="O71" s="6"/>
      <c r="P71" s="6"/>
      <c r="Q71" s="6"/>
      <c r="R71" s="6"/>
      <c r="S71" s="6"/>
      <c r="T71" s="6"/>
      <c r="U71" s="6"/>
      <c r="V71" s="6"/>
      <c r="W71" s="6"/>
    </row>
    <row r="72" spans="2:23" x14ac:dyDescent="0.25">
      <c r="B72" s="92" t="s">
        <v>171</v>
      </c>
      <c r="C72" s="181"/>
      <c r="D72" s="299"/>
      <c r="E72" s="299"/>
      <c r="F72" s="299"/>
      <c r="G72" s="299"/>
      <c r="H72" s="299"/>
      <c r="I72" s="6"/>
      <c r="J72" s="6"/>
      <c r="K72" s="6"/>
      <c r="L72" s="6"/>
      <c r="M72" s="6"/>
      <c r="N72" s="6"/>
      <c r="O72" s="6"/>
      <c r="P72" s="6"/>
      <c r="Q72" s="6"/>
      <c r="R72" s="6"/>
      <c r="S72" s="6"/>
      <c r="T72" s="6"/>
      <c r="U72" s="6"/>
      <c r="V72" s="6"/>
      <c r="W72" s="6"/>
    </row>
    <row r="73" spans="2:23" x14ac:dyDescent="0.25">
      <c r="B73" s="92" t="s">
        <v>172</v>
      </c>
      <c r="C73" s="181"/>
      <c r="D73" s="299"/>
      <c r="E73" s="299"/>
      <c r="F73" s="299"/>
      <c r="G73" s="299"/>
      <c r="H73" s="299"/>
      <c r="I73" s="6"/>
      <c r="J73" s="6"/>
      <c r="K73" s="6"/>
      <c r="L73" s="6"/>
      <c r="M73" s="6"/>
      <c r="N73" s="6"/>
      <c r="O73" s="6"/>
      <c r="P73" s="6"/>
      <c r="Q73" s="6"/>
      <c r="R73" s="6"/>
      <c r="S73" s="6"/>
      <c r="T73" s="6"/>
      <c r="U73" s="6"/>
      <c r="V73" s="6"/>
      <c r="W73" s="6"/>
    </row>
    <row r="74" spans="2:23" x14ac:dyDescent="0.25">
      <c r="B74" s="92" t="s">
        <v>173</v>
      </c>
      <c r="C74" s="181"/>
      <c r="D74" s="299"/>
      <c r="E74" s="299"/>
      <c r="F74" s="299"/>
      <c r="G74" s="299"/>
      <c r="H74" s="299"/>
      <c r="I74" s="6"/>
      <c r="J74" s="6"/>
      <c r="K74" s="6"/>
      <c r="L74" s="6"/>
      <c r="M74" s="6"/>
      <c r="N74" s="6"/>
      <c r="O74" s="6"/>
      <c r="P74" s="6"/>
      <c r="Q74" s="6"/>
      <c r="R74" s="6"/>
      <c r="S74" s="6"/>
      <c r="T74" s="6"/>
      <c r="U74" s="6"/>
      <c r="V74" s="6"/>
      <c r="W74" s="6"/>
    </row>
    <row r="75" spans="2:23" x14ac:dyDescent="0.25">
      <c r="B75" s="92" t="s">
        <v>174</v>
      </c>
      <c r="C75" s="181"/>
      <c r="D75" s="299"/>
      <c r="E75" s="299"/>
      <c r="F75" s="299"/>
      <c r="G75" s="299"/>
      <c r="H75" s="299"/>
      <c r="I75" s="6"/>
      <c r="J75" s="6"/>
      <c r="K75" s="6"/>
      <c r="L75" s="6"/>
      <c r="M75" s="6"/>
      <c r="N75" s="6"/>
      <c r="O75" s="6"/>
      <c r="P75" s="6"/>
      <c r="Q75" s="6"/>
      <c r="R75" s="6"/>
      <c r="S75" s="6"/>
      <c r="T75" s="6"/>
      <c r="U75" s="6"/>
      <c r="V75" s="6"/>
      <c r="W75" s="6"/>
    </row>
    <row r="76" spans="2:23" x14ac:dyDescent="0.25">
      <c r="B76" s="93" t="s">
        <v>175</v>
      </c>
      <c r="C76" s="194"/>
      <c r="D76" s="299"/>
      <c r="E76" s="299"/>
      <c r="F76" s="299"/>
      <c r="G76" s="299"/>
      <c r="H76" s="299"/>
      <c r="I76" s="6"/>
      <c r="J76" s="6"/>
      <c r="K76" s="6"/>
      <c r="L76" s="6"/>
      <c r="M76" s="6"/>
      <c r="N76" s="6"/>
      <c r="O76" s="6"/>
      <c r="P76" s="6"/>
      <c r="Q76" s="6"/>
      <c r="R76" s="6"/>
      <c r="S76" s="6"/>
      <c r="T76" s="6"/>
      <c r="U76" s="6"/>
      <c r="V76" s="6"/>
      <c r="W76" s="6"/>
    </row>
    <row r="77" spans="2:23" x14ac:dyDescent="0.25">
      <c r="B77" s="93" t="s">
        <v>176</v>
      </c>
      <c r="C77" s="195"/>
      <c r="D77" s="299"/>
      <c r="E77" s="299"/>
      <c r="F77" s="299"/>
      <c r="G77" s="299"/>
      <c r="H77" s="299"/>
      <c r="I77" s="6"/>
      <c r="J77" s="6"/>
      <c r="K77" s="6"/>
      <c r="L77" s="6"/>
      <c r="M77" s="6"/>
      <c r="N77" s="6"/>
      <c r="O77" s="6"/>
      <c r="P77" s="6"/>
      <c r="Q77" s="6"/>
      <c r="R77" s="6"/>
      <c r="S77" s="6"/>
      <c r="T77" s="6"/>
      <c r="U77" s="6"/>
      <c r="V77" s="6"/>
      <c r="W77" s="6"/>
    </row>
    <row r="78" spans="2:23" x14ac:dyDescent="0.25">
      <c r="B78" s="94" t="s">
        <v>136</v>
      </c>
      <c r="C78" s="196"/>
      <c r="D78" s="299"/>
      <c r="E78" s="299"/>
      <c r="F78" s="299"/>
      <c r="G78" s="299"/>
      <c r="H78" s="299"/>
      <c r="I78" s="6"/>
      <c r="J78" s="6"/>
      <c r="K78" s="6"/>
      <c r="L78" s="6"/>
      <c r="M78" s="6"/>
      <c r="N78" s="6"/>
      <c r="O78" s="6"/>
      <c r="P78" s="6"/>
      <c r="Q78" s="6"/>
      <c r="R78" s="6"/>
      <c r="S78" s="6"/>
      <c r="T78" s="6"/>
      <c r="U78" s="6"/>
      <c r="V78" s="6"/>
      <c r="W78" s="6"/>
    </row>
    <row r="79" spans="2:23" ht="15.75" thickBot="1" x14ac:dyDescent="0.3">
      <c r="B79" s="95" t="s">
        <v>177</v>
      </c>
      <c r="C79" s="197"/>
      <c r="D79" s="300"/>
      <c r="E79" s="300"/>
      <c r="F79" s="300"/>
      <c r="G79" s="300"/>
      <c r="H79" s="300"/>
      <c r="I79" s="6"/>
      <c r="J79" s="6"/>
      <c r="K79" s="6"/>
      <c r="L79" s="6"/>
      <c r="M79" s="6"/>
      <c r="N79" s="6"/>
      <c r="O79" s="6"/>
      <c r="P79" s="6"/>
      <c r="Q79" s="6"/>
      <c r="R79" s="6"/>
      <c r="S79" s="6"/>
      <c r="T79" s="6"/>
      <c r="U79" s="6"/>
      <c r="V79" s="6"/>
      <c r="W79" s="6"/>
    </row>
    <row r="80" spans="2:23" ht="15.75" thickBot="1" x14ac:dyDescent="0.3">
      <c r="B80" s="96"/>
      <c r="C80" s="198"/>
      <c r="D80" s="57"/>
      <c r="E80" s="57"/>
      <c r="F80" s="57"/>
      <c r="G80" s="57"/>
      <c r="H80" s="57"/>
      <c r="I80" s="6"/>
      <c r="J80" s="6"/>
      <c r="K80" s="6"/>
      <c r="L80" s="6"/>
      <c r="M80" s="6"/>
      <c r="N80" s="6"/>
      <c r="O80" s="6"/>
      <c r="P80" s="6"/>
      <c r="Q80" s="6"/>
      <c r="R80" s="6"/>
      <c r="S80" s="6"/>
      <c r="T80" s="6"/>
      <c r="U80" s="6"/>
      <c r="V80" s="6"/>
      <c r="W80" s="6"/>
    </row>
    <row r="81" spans="1:23" x14ac:dyDescent="0.25">
      <c r="B81" s="97" t="s">
        <v>178</v>
      </c>
      <c r="C81" s="199"/>
      <c r="D81" s="298"/>
      <c r="E81" s="298"/>
      <c r="F81" s="298"/>
      <c r="G81" s="298"/>
      <c r="H81" s="298"/>
      <c r="I81" s="6"/>
      <c r="J81" s="6"/>
      <c r="K81" s="6"/>
      <c r="L81" s="6"/>
      <c r="M81" s="6"/>
      <c r="N81" s="6"/>
      <c r="O81" s="6"/>
      <c r="P81" s="6"/>
      <c r="Q81" s="6"/>
      <c r="R81" s="6"/>
      <c r="S81" s="6"/>
      <c r="T81" s="6"/>
      <c r="U81" s="6"/>
      <c r="V81" s="6"/>
      <c r="W81" s="6"/>
    </row>
    <row r="82" spans="1:23" x14ac:dyDescent="0.25">
      <c r="B82" s="98" t="s">
        <v>179</v>
      </c>
      <c r="C82" s="199"/>
      <c r="D82" s="299"/>
      <c r="E82" s="299"/>
      <c r="F82" s="299"/>
      <c r="G82" s="299"/>
      <c r="H82" s="299"/>
      <c r="I82" s="6"/>
      <c r="J82" s="6"/>
      <c r="K82" s="6"/>
      <c r="L82" s="6"/>
      <c r="M82" s="6"/>
      <c r="N82" s="6"/>
      <c r="O82" s="6"/>
      <c r="P82" s="6"/>
      <c r="Q82" s="6"/>
      <c r="R82" s="6"/>
      <c r="S82" s="6"/>
      <c r="T82" s="6"/>
      <c r="U82" s="6"/>
      <c r="V82" s="6"/>
      <c r="W82" s="6"/>
    </row>
    <row r="83" spans="1:23" x14ac:dyDescent="0.25">
      <c r="B83" s="98" t="s">
        <v>180</v>
      </c>
      <c r="C83" s="199"/>
      <c r="D83" s="299"/>
      <c r="E83" s="299"/>
      <c r="F83" s="299"/>
      <c r="G83" s="299"/>
      <c r="H83" s="299"/>
      <c r="I83" s="6"/>
      <c r="J83" s="6"/>
      <c r="K83" s="6"/>
      <c r="L83" s="6"/>
      <c r="M83" s="6"/>
      <c r="N83" s="6"/>
      <c r="O83" s="6"/>
      <c r="P83" s="6"/>
      <c r="Q83" s="6"/>
      <c r="R83" s="6"/>
      <c r="S83" s="6"/>
      <c r="T83" s="6"/>
      <c r="U83" s="6"/>
      <c r="V83" s="6"/>
      <c r="W83" s="6"/>
    </row>
    <row r="84" spans="1:23" x14ac:dyDescent="0.25">
      <c r="B84" s="98" t="s">
        <v>181</v>
      </c>
      <c r="C84" s="199"/>
      <c r="D84" s="299"/>
      <c r="E84" s="299"/>
      <c r="F84" s="299"/>
      <c r="G84" s="299"/>
      <c r="H84" s="299"/>
      <c r="I84" s="6"/>
      <c r="J84" s="6"/>
      <c r="K84" s="6"/>
      <c r="L84" s="6"/>
      <c r="M84" s="6"/>
      <c r="N84" s="6"/>
      <c r="O84" s="6"/>
      <c r="P84" s="6"/>
      <c r="Q84" s="6"/>
      <c r="R84" s="6"/>
      <c r="S84" s="6"/>
      <c r="T84" s="6"/>
      <c r="U84" s="6"/>
      <c r="V84" s="6"/>
      <c r="W84" s="6"/>
    </row>
    <row r="85" spans="1:23" x14ac:dyDescent="0.25">
      <c r="B85" s="98" t="s">
        <v>182</v>
      </c>
      <c r="C85" s="199"/>
      <c r="D85" s="299"/>
      <c r="E85" s="299"/>
      <c r="F85" s="299"/>
      <c r="G85" s="299"/>
      <c r="H85" s="299"/>
      <c r="I85" s="6"/>
      <c r="J85" s="6"/>
      <c r="K85" s="6"/>
      <c r="L85" s="6"/>
      <c r="M85" s="6"/>
      <c r="N85" s="6"/>
      <c r="O85" s="6"/>
      <c r="P85" s="6"/>
      <c r="Q85" s="6"/>
      <c r="R85" s="6"/>
      <c r="S85" s="6"/>
      <c r="T85" s="6"/>
      <c r="U85" s="6"/>
      <c r="V85" s="6"/>
      <c r="W85" s="6"/>
    </row>
    <row r="86" spans="1:23" x14ac:dyDescent="0.25">
      <c r="B86" s="98" t="s">
        <v>183</v>
      </c>
      <c r="C86" s="199"/>
      <c r="D86" s="299"/>
      <c r="E86" s="299"/>
      <c r="F86" s="299"/>
      <c r="G86" s="299"/>
      <c r="H86" s="299"/>
      <c r="I86" s="6"/>
      <c r="J86" s="6"/>
      <c r="K86" s="6"/>
      <c r="L86" s="6"/>
      <c r="M86" s="6"/>
      <c r="N86" s="6"/>
      <c r="O86" s="6"/>
      <c r="P86" s="6"/>
      <c r="Q86" s="6"/>
      <c r="R86" s="6"/>
      <c r="S86" s="6"/>
      <c r="T86" s="6"/>
      <c r="U86" s="6"/>
      <c r="V86" s="6"/>
      <c r="W86" s="6"/>
    </row>
    <row r="87" spans="1:23" x14ac:dyDescent="0.25">
      <c r="B87" s="98" t="s">
        <v>184</v>
      </c>
      <c r="C87" s="199"/>
      <c r="D87" s="299"/>
      <c r="E87" s="299"/>
      <c r="F87" s="299"/>
      <c r="G87" s="299"/>
      <c r="H87" s="299"/>
      <c r="I87" s="6"/>
      <c r="J87" s="6"/>
      <c r="K87" s="6"/>
      <c r="L87" s="6"/>
      <c r="M87" s="6"/>
      <c r="N87" s="6"/>
      <c r="O87" s="6"/>
      <c r="P87" s="6"/>
      <c r="Q87" s="6"/>
      <c r="R87" s="6"/>
      <c r="S87" s="6"/>
      <c r="T87" s="6"/>
      <c r="U87" s="6"/>
      <c r="V87" s="6"/>
      <c r="W87" s="6"/>
    </row>
    <row r="88" spans="1:23" x14ac:dyDescent="0.25">
      <c r="B88" s="98" t="s">
        <v>185</v>
      </c>
      <c r="C88" s="199"/>
      <c r="D88" s="299"/>
      <c r="E88" s="299"/>
      <c r="F88" s="299"/>
      <c r="G88" s="299"/>
      <c r="H88" s="299"/>
      <c r="I88" s="6"/>
      <c r="J88" s="6"/>
      <c r="K88" s="6"/>
      <c r="L88" s="6"/>
      <c r="M88" s="6"/>
      <c r="N88" s="6"/>
      <c r="O88" s="6"/>
      <c r="P88" s="6"/>
      <c r="Q88" s="6"/>
      <c r="R88" s="6"/>
      <c r="S88" s="6"/>
      <c r="T88" s="6"/>
      <c r="U88" s="6"/>
      <c r="V88" s="6"/>
      <c r="W88" s="6"/>
    </row>
    <row r="89" spans="1:23" x14ac:dyDescent="0.25">
      <c r="B89" s="98" t="s">
        <v>186</v>
      </c>
      <c r="C89" s="199"/>
      <c r="D89" s="299"/>
      <c r="E89" s="299"/>
      <c r="F89" s="299"/>
      <c r="G89" s="299"/>
      <c r="H89" s="299"/>
      <c r="I89" s="6"/>
      <c r="J89" s="6"/>
      <c r="K89" s="6"/>
      <c r="L89" s="6"/>
      <c r="M89" s="6"/>
      <c r="N89" s="6"/>
      <c r="O89" s="6"/>
      <c r="P89" s="6"/>
      <c r="Q89" s="6"/>
      <c r="R89" s="6"/>
      <c r="S89" s="6"/>
      <c r="T89" s="6"/>
      <c r="U89" s="6"/>
      <c r="V89" s="6"/>
      <c r="W89" s="6"/>
    </row>
    <row r="90" spans="1:23" x14ac:dyDescent="0.25">
      <c r="B90" s="98" t="s">
        <v>187</v>
      </c>
      <c r="C90" s="199"/>
      <c r="D90" s="299"/>
      <c r="E90" s="299"/>
      <c r="F90" s="299"/>
      <c r="G90" s="299"/>
      <c r="H90" s="299"/>
      <c r="I90" s="6"/>
      <c r="J90" s="6"/>
      <c r="K90" s="6"/>
      <c r="L90" s="6"/>
      <c r="M90" s="6"/>
      <c r="N90" s="6"/>
      <c r="O90" s="6"/>
      <c r="P90" s="6"/>
      <c r="Q90" s="6"/>
      <c r="R90" s="6"/>
      <c r="S90" s="6"/>
      <c r="T90" s="6"/>
      <c r="U90" s="6"/>
      <c r="V90" s="6"/>
      <c r="W90" s="6"/>
    </row>
    <row r="91" spans="1:23" x14ac:dyDescent="0.25">
      <c r="B91" s="98" t="s">
        <v>188</v>
      </c>
      <c r="C91" s="199"/>
      <c r="D91" s="299"/>
      <c r="E91" s="299"/>
      <c r="F91" s="299"/>
      <c r="G91" s="299"/>
      <c r="H91" s="299"/>
      <c r="I91" s="6"/>
      <c r="J91" s="6"/>
      <c r="K91" s="6"/>
      <c r="L91" s="6"/>
      <c r="M91" s="6"/>
      <c r="N91" s="6"/>
      <c r="O91" s="6"/>
      <c r="P91" s="6"/>
      <c r="Q91" s="6"/>
      <c r="R91" s="6"/>
      <c r="S91" s="6"/>
      <c r="T91" s="6"/>
      <c r="U91" s="6"/>
      <c r="V91" s="6"/>
      <c r="W91" s="6"/>
    </row>
    <row r="92" spans="1:23" x14ac:dyDescent="0.25">
      <c r="B92" s="98" t="s">
        <v>189</v>
      </c>
      <c r="C92" s="199"/>
      <c r="D92" s="299"/>
      <c r="E92" s="299"/>
      <c r="F92" s="299"/>
      <c r="G92" s="299"/>
      <c r="H92" s="299"/>
      <c r="I92" s="6"/>
      <c r="J92" s="6"/>
      <c r="K92" s="6"/>
      <c r="L92" s="6"/>
      <c r="M92" s="6"/>
      <c r="N92" s="6"/>
      <c r="O92" s="6"/>
      <c r="P92" s="6"/>
      <c r="Q92" s="6"/>
      <c r="R92" s="6"/>
      <c r="S92" s="6"/>
      <c r="T92" s="6"/>
      <c r="U92" s="6"/>
      <c r="V92" s="6"/>
      <c r="W92" s="6"/>
    </row>
    <row r="93" spans="1:23" x14ac:dyDescent="0.25">
      <c r="B93" s="99" t="s">
        <v>190</v>
      </c>
      <c r="C93" s="190"/>
      <c r="D93" s="299"/>
      <c r="E93" s="299"/>
      <c r="F93" s="299"/>
      <c r="G93" s="299"/>
      <c r="H93" s="299"/>
      <c r="I93" s="6"/>
      <c r="J93" s="6"/>
      <c r="K93" s="6"/>
      <c r="L93" s="6"/>
      <c r="M93" s="6"/>
      <c r="N93" s="6"/>
      <c r="O93" s="6"/>
      <c r="P93" s="6"/>
      <c r="Q93" s="6"/>
      <c r="R93" s="6"/>
      <c r="S93" s="6"/>
      <c r="T93" s="6"/>
      <c r="U93" s="6"/>
      <c r="V93" s="6"/>
      <c r="W93" s="6"/>
    </row>
    <row r="94" spans="1:23" x14ac:dyDescent="0.25">
      <c r="A94" s="69"/>
      <c r="B94" s="100" t="s">
        <v>177</v>
      </c>
      <c r="C94" s="200"/>
      <c r="D94" s="299"/>
      <c r="E94" s="299"/>
      <c r="F94" s="299"/>
      <c r="G94" s="299"/>
      <c r="H94" s="299"/>
      <c r="I94" s="6"/>
      <c r="J94" s="6"/>
      <c r="K94" s="6"/>
      <c r="L94" s="6"/>
      <c r="M94" s="6"/>
      <c r="N94" s="6"/>
      <c r="O94" s="6"/>
      <c r="P94" s="6"/>
      <c r="Q94" s="6"/>
      <c r="R94" s="6"/>
      <c r="S94" s="6"/>
      <c r="T94" s="6"/>
      <c r="U94" s="6"/>
      <c r="V94" s="6"/>
      <c r="W94" s="6"/>
    </row>
    <row r="95" spans="1:23" x14ac:dyDescent="0.25">
      <c r="B95" s="100" t="s">
        <v>191</v>
      </c>
      <c r="C95" s="200"/>
      <c r="D95" s="299"/>
      <c r="E95" s="299"/>
      <c r="F95" s="299"/>
      <c r="G95" s="299"/>
      <c r="H95" s="299"/>
      <c r="I95" s="6"/>
      <c r="J95" s="6"/>
      <c r="K95" s="6"/>
      <c r="L95" s="6"/>
      <c r="M95" s="6"/>
      <c r="N95" s="6"/>
      <c r="O95" s="6"/>
      <c r="P95" s="6"/>
      <c r="Q95" s="6"/>
      <c r="R95" s="6"/>
      <c r="S95" s="6"/>
      <c r="T95" s="6"/>
      <c r="U95" s="6"/>
      <c r="V95" s="6"/>
      <c r="W95" s="6"/>
    </row>
    <row r="96" spans="1:23" ht="15.75" thickBot="1" x14ac:dyDescent="0.3">
      <c r="B96" s="101" t="s">
        <v>129</v>
      </c>
      <c r="C96" s="201"/>
      <c r="D96" s="300"/>
      <c r="E96" s="300"/>
      <c r="F96" s="300"/>
      <c r="G96" s="300"/>
      <c r="H96" s="300"/>
      <c r="I96" s="6"/>
      <c r="J96" s="6"/>
      <c r="K96" s="6"/>
      <c r="L96" s="6"/>
      <c r="M96" s="6"/>
      <c r="N96" s="6"/>
      <c r="O96" s="6"/>
      <c r="P96" s="6"/>
      <c r="Q96" s="6"/>
      <c r="R96" s="6"/>
      <c r="S96" s="6"/>
      <c r="T96" s="6"/>
      <c r="U96" s="6"/>
      <c r="V96" s="6"/>
      <c r="W96" s="6"/>
    </row>
    <row r="97" spans="2:23" ht="15.75" thickBot="1" x14ac:dyDescent="0.3">
      <c r="B97" s="89"/>
      <c r="C97" s="192"/>
      <c r="D97" s="57"/>
      <c r="E97" s="57"/>
      <c r="F97" s="57"/>
      <c r="G97" s="57"/>
      <c r="H97" s="57"/>
      <c r="I97" s="6"/>
      <c r="J97" s="6"/>
      <c r="K97" s="6"/>
      <c r="L97" s="6"/>
      <c r="M97" s="6"/>
      <c r="N97" s="6"/>
      <c r="O97" s="6"/>
      <c r="P97" s="6"/>
      <c r="Q97" s="6"/>
      <c r="R97" s="6"/>
      <c r="S97" s="6"/>
      <c r="T97" s="6"/>
      <c r="U97" s="6"/>
      <c r="V97" s="6"/>
      <c r="W97" s="6"/>
    </row>
    <row r="98" spans="2:23" x14ac:dyDescent="0.25">
      <c r="B98" s="102" t="s">
        <v>192</v>
      </c>
      <c r="C98" s="193"/>
      <c r="D98" s="298"/>
      <c r="E98" s="298"/>
      <c r="F98" s="298"/>
      <c r="G98" s="298"/>
      <c r="H98" s="298"/>
      <c r="I98" s="6"/>
      <c r="J98" s="6"/>
      <c r="K98" s="6"/>
      <c r="L98" s="6"/>
      <c r="M98" s="6"/>
      <c r="N98" s="6"/>
      <c r="O98" s="6"/>
      <c r="P98" s="6"/>
      <c r="Q98" s="6"/>
      <c r="R98" s="6"/>
      <c r="S98" s="6"/>
      <c r="T98" s="6"/>
      <c r="U98" s="6"/>
      <c r="V98" s="6"/>
      <c r="W98" s="6"/>
    </row>
    <row r="99" spans="2:23" x14ac:dyDescent="0.25">
      <c r="B99" s="98" t="s">
        <v>193</v>
      </c>
      <c r="C99" s="199"/>
      <c r="D99" s="299"/>
      <c r="E99" s="299"/>
      <c r="F99" s="299"/>
      <c r="G99" s="299"/>
      <c r="H99" s="299"/>
      <c r="I99" s="6"/>
      <c r="J99" s="6"/>
      <c r="K99" s="6"/>
      <c r="L99" s="6"/>
      <c r="M99" s="6"/>
      <c r="N99" s="6"/>
      <c r="O99" s="6"/>
      <c r="P99" s="6"/>
      <c r="Q99" s="6"/>
      <c r="R99" s="6"/>
      <c r="S99" s="6"/>
      <c r="T99" s="6"/>
      <c r="U99" s="6"/>
      <c r="V99" s="6"/>
      <c r="W99" s="6"/>
    </row>
    <row r="100" spans="2:23" x14ac:dyDescent="0.25">
      <c r="B100" s="98" t="s">
        <v>194</v>
      </c>
      <c r="C100" s="199"/>
      <c r="D100" s="299"/>
      <c r="E100" s="299"/>
      <c r="F100" s="299"/>
      <c r="G100" s="299"/>
      <c r="H100" s="299"/>
      <c r="I100" s="6"/>
      <c r="J100" s="6"/>
      <c r="K100" s="6"/>
      <c r="L100" s="6"/>
      <c r="M100" s="6"/>
      <c r="N100" s="6"/>
      <c r="O100" s="6"/>
      <c r="P100" s="6"/>
      <c r="Q100" s="6"/>
      <c r="R100" s="6"/>
      <c r="S100" s="6"/>
      <c r="T100" s="6"/>
      <c r="U100" s="6"/>
      <c r="V100" s="6"/>
      <c r="W100" s="6"/>
    </row>
    <row r="101" spans="2:23" x14ac:dyDescent="0.25">
      <c r="B101" s="103" t="s">
        <v>177</v>
      </c>
      <c r="C101" s="202"/>
      <c r="D101" s="299"/>
      <c r="E101" s="299"/>
      <c r="F101" s="299"/>
      <c r="G101" s="299"/>
      <c r="H101" s="299"/>
      <c r="I101" s="6"/>
      <c r="J101" s="6"/>
      <c r="K101" s="6"/>
      <c r="L101" s="6"/>
      <c r="M101" s="6"/>
      <c r="N101" s="6"/>
      <c r="O101" s="6"/>
      <c r="P101" s="6"/>
      <c r="Q101" s="6"/>
      <c r="R101" s="6"/>
      <c r="S101" s="6"/>
      <c r="T101" s="6"/>
      <c r="U101" s="6"/>
      <c r="V101" s="6"/>
      <c r="W101" s="6"/>
    </row>
    <row r="102" spans="2:23" ht="15.75" thickBot="1" x14ac:dyDescent="0.3">
      <c r="B102" s="104" t="s">
        <v>195</v>
      </c>
      <c r="C102" s="203"/>
      <c r="D102" s="300"/>
      <c r="E102" s="300"/>
      <c r="F102" s="300"/>
      <c r="G102" s="300"/>
      <c r="H102" s="300"/>
      <c r="I102" s="6"/>
      <c r="J102" s="6"/>
      <c r="K102" s="6"/>
      <c r="L102" s="6"/>
      <c r="M102" s="6"/>
      <c r="N102" s="6"/>
      <c r="O102" s="6"/>
      <c r="P102" s="6"/>
      <c r="Q102" s="6"/>
      <c r="R102" s="6"/>
      <c r="S102" s="6"/>
      <c r="T102" s="6"/>
      <c r="U102" s="6"/>
      <c r="V102" s="6"/>
      <c r="W102" s="6"/>
    </row>
    <row r="103" spans="2:23" ht="15.75" thickBot="1" x14ac:dyDescent="0.3">
      <c r="B103" s="59"/>
      <c r="C103" s="204"/>
      <c r="D103" s="60"/>
      <c r="E103" s="60"/>
      <c r="F103" s="60"/>
      <c r="G103" s="60"/>
      <c r="H103" s="60"/>
      <c r="I103" s="6"/>
      <c r="J103" s="6"/>
      <c r="K103" s="6"/>
      <c r="L103" s="6"/>
      <c r="M103" s="6"/>
      <c r="N103" s="6"/>
      <c r="O103" s="6"/>
      <c r="P103" s="6"/>
      <c r="Q103" s="6"/>
      <c r="R103" s="6"/>
      <c r="S103" s="6"/>
      <c r="T103" s="6"/>
      <c r="U103" s="6"/>
      <c r="V103" s="6"/>
      <c r="W103" s="6"/>
    </row>
    <row r="104" spans="2:23" x14ac:dyDescent="0.25">
      <c r="B104" s="58" t="s">
        <v>196</v>
      </c>
      <c r="C104" s="199"/>
      <c r="D104" s="61"/>
      <c r="E104" s="61"/>
      <c r="F104" s="61"/>
      <c r="G104" s="61"/>
      <c r="H104" s="61"/>
      <c r="I104" s="6"/>
      <c r="J104" s="6"/>
      <c r="K104" s="6"/>
      <c r="L104" s="6"/>
      <c r="M104" s="6"/>
      <c r="N104" s="6"/>
      <c r="O104" s="6"/>
      <c r="P104" s="6"/>
      <c r="Q104" s="6"/>
      <c r="R104" s="6"/>
      <c r="S104" s="6"/>
      <c r="T104" s="6"/>
      <c r="U104" s="6"/>
      <c r="V104" s="6"/>
      <c r="W104" s="6"/>
    </row>
    <row r="105" spans="2:23" x14ac:dyDescent="0.25">
      <c r="B105" s="205"/>
      <c r="C105" s="199"/>
      <c r="D105" s="61"/>
      <c r="E105" s="61"/>
      <c r="F105" s="61"/>
      <c r="G105" s="61"/>
      <c r="H105" s="61"/>
      <c r="I105" s="6"/>
      <c r="J105" s="6"/>
      <c r="K105" s="6"/>
      <c r="L105" s="6"/>
      <c r="M105" s="6"/>
      <c r="N105" s="6"/>
      <c r="O105" s="6"/>
      <c r="P105" s="6"/>
      <c r="Q105" s="6"/>
      <c r="R105" s="6"/>
      <c r="S105" s="6"/>
      <c r="T105" s="6"/>
      <c r="U105" s="6"/>
      <c r="V105" s="6"/>
      <c r="W105" s="6"/>
    </row>
    <row r="106" spans="2:23" x14ac:dyDescent="0.25">
      <c r="B106" s="205"/>
      <c r="C106" s="199"/>
      <c r="D106" s="61"/>
      <c r="E106" s="61"/>
      <c r="F106" s="61"/>
      <c r="G106" s="61"/>
      <c r="H106" s="61"/>
      <c r="I106" s="6"/>
      <c r="J106" s="6"/>
      <c r="K106" s="6"/>
      <c r="L106" s="6"/>
      <c r="M106" s="6"/>
      <c r="N106" s="6"/>
      <c r="O106" s="6"/>
      <c r="P106" s="6"/>
      <c r="Q106" s="6"/>
      <c r="R106" s="6"/>
      <c r="S106" s="6"/>
      <c r="T106" s="6"/>
      <c r="U106" s="6"/>
      <c r="V106" s="6"/>
      <c r="W106" s="6"/>
    </row>
    <row r="107" spans="2:23" x14ac:dyDescent="0.25">
      <c r="B107" s="205"/>
      <c r="C107" s="199"/>
      <c r="D107" s="61"/>
      <c r="E107" s="61"/>
      <c r="F107" s="61"/>
      <c r="G107" s="61"/>
      <c r="H107" s="61"/>
      <c r="I107" s="6"/>
      <c r="J107" s="6"/>
      <c r="K107" s="6"/>
      <c r="L107" s="6"/>
      <c r="M107" s="6"/>
      <c r="N107" s="6"/>
      <c r="O107" s="6"/>
      <c r="P107" s="6"/>
      <c r="Q107" s="6"/>
      <c r="R107" s="6"/>
      <c r="S107" s="6"/>
      <c r="T107" s="6"/>
      <c r="U107" s="6"/>
      <c r="V107" s="6"/>
      <c r="W107" s="6"/>
    </row>
    <row r="108" spans="2:23" x14ac:dyDescent="0.25">
      <c r="B108" s="205"/>
      <c r="C108" s="199"/>
      <c r="D108" s="61"/>
      <c r="E108" s="61"/>
      <c r="F108" s="61"/>
      <c r="G108" s="61"/>
      <c r="H108" s="61"/>
      <c r="I108" s="6"/>
      <c r="J108" s="6"/>
      <c r="K108" s="6"/>
      <c r="L108" s="6"/>
      <c r="M108" s="6"/>
      <c r="N108" s="6"/>
      <c r="O108" s="6"/>
      <c r="P108" s="6"/>
      <c r="Q108" s="6"/>
      <c r="R108" s="6"/>
      <c r="S108" s="6"/>
      <c r="T108" s="6"/>
      <c r="U108" s="6"/>
      <c r="V108" s="6"/>
      <c r="W108" s="6"/>
    </row>
    <row r="109" spans="2:23" x14ac:dyDescent="0.25">
      <c r="B109" s="205"/>
      <c r="C109" s="199"/>
      <c r="D109" s="61"/>
      <c r="E109" s="61"/>
      <c r="F109" s="61"/>
      <c r="G109" s="61"/>
      <c r="H109" s="61"/>
      <c r="I109" s="6"/>
      <c r="J109" s="6"/>
      <c r="K109" s="6"/>
      <c r="L109" s="6"/>
      <c r="M109" s="6"/>
      <c r="N109" s="6"/>
      <c r="O109" s="6"/>
      <c r="P109" s="6"/>
      <c r="Q109" s="6"/>
      <c r="R109" s="6"/>
      <c r="S109" s="6"/>
      <c r="T109" s="6"/>
      <c r="U109" s="6"/>
      <c r="V109" s="6"/>
      <c r="W109" s="6"/>
    </row>
    <row r="110" spans="2:23" x14ac:dyDescent="0.25">
      <c r="B110" s="205"/>
      <c r="C110" s="199"/>
      <c r="D110" s="61"/>
      <c r="E110" s="61"/>
      <c r="F110" s="61"/>
      <c r="G110" s="61"/>
      <c r="H110" s="61"/>
      <c r="I110" s="6"/>
      <c r="J110" s="6"/>
      <c r="K110" s="6"/>
      <c r="L110" s="6"/>
      <c r="M110" s="6"/>
      <c r="N110" s="6"/>
      <c r="O110" s="6"/>
      <c r="P110" s="6"/>
      <c r="Q110" s="6"/>
      <c r="R110" s="6"/>
      <c r="S110" s="6"/>
      <c r="T110" s="6"/>
      <c r="U110" s="6"/>
      <c r="V110" s="6"/>
      <c r="W110" s="6"/>
    </row>
    <row r="111" spans="2:23" x14ac:dyDescent="0.25">
      <c r="B111" s="205"/>
      <c r="C111" s="199"/>
      <c r="D111" s="61"/>
      <c r="E111" s="61"/>
      <c r="F111" s="61"/>
      <c r="G111" s="61"/>
      <c r="H111" s="61"/>
      <c r="I111" s="6"/>
      <c r="J111" s="6"/>
      <c r="K111" s="6"/>
      <c r="L111" s="6"/>
      <c r="M111" s="6"/>
      <c r="N111" s="6"/>
      <c r="O111" s="6"/>
      <c r="P111" s="6"/>
      <c r="Q111" s="6"/>
      <c r="R111" s="6"/>
      <c r="S111" s="6"/>
      <c r="T111" s="6"/>
      <c r="U111" s="6"/>
      <c r="V111" s="6"/>
      <c r="W111" s="6"/>
    </row>
    <row r="112" spans="2:23" x14ac:dyDescent="0.25">
      <c r="B112" s="205"/>
      <c r="C112" s="199"/>
      <c r="D112" s="61"/>
      <c r="E112" s="61"/>
      <c r="F112" s="61"/>
      <c r="G112" s="61"/>
      <c r="H112" s="61"/>
      <c r="I112" s="6"/>
      <c r="J112" s="6"/>
      <c r="K112" s="6"/>
      <c r="L112" s="6"/>
      <c r="M112" s="6"/>
      <c r="N112" s="6"/>
      <c r="O112" s="6"/>
      <c r="P112" s="6"/>
      <c r="Q112" s="6"/>
      <c r="R112" s="6"/>
      <c r="S112" s="6"/>
      <c r="T112" s="6"/>
      <c r="U112" s="6"/>
      <c r="V112" s="6"/>
      <c r="W112" s="6"/>
    </row>
    <row r="113" spans="2:23" x14ac:dyDescent="0.25">
      <c r="B113" s="205"/>
      <c r="C113" s="199"/>
      <c r="D113" s="61"/>
      <c r="E113" s="61"/>
      <c r="F113" s="61"/>
      <c r="G113" s="61"/>
      <c r="H113" s="61"/>
      <c r="I113" s="6"/>
      <c r="J113" s="6"/>
      <c r="K113" s="6"/>
      <c r="L113" s="6"/>
      <c r="M113" s="6"/>
      <c r="N113" s="6"/>
      <c r="O113" s="6"/>
      <c r="P113" s="6"/>
      <c r="Q113" s="6"/>
      <c r="R113" s="6"/>
      <c r="S113" s="6"/>
      <c r="T113" s="6"/>
      <c r="U113" s="6"/>
      <c r="V113" s="6"/>
      <c r="W113" s="6"/>
    </row>
    <row r="114" spans="2:23" x14ac:dyDescent="0.25">
      <c r="B114" s="205"/>
      <c r="C114" s="199"/>
      <c r="D114" s="61"/>
      <c r="E114" s="61"/>
      <c r="F114" s="61"/>
      <c r="G114" s="61"/>
      <c r="H114" s="61"/>
      <c r="I114" s="6"/>
      <c r="J114" s="6"/>
      <c r="K114" s="6"/>
      <c r="L114" s="6"/>
      <c r="M114" s="6"/>
      <c r="N114" s="6"/>
      <c r="O114" s="6"/>
      <c r="P114" s="6"/>
      <c r="Q114" s="6"/>
      <c r="R114" s="6"/>
      <c r="S114" s="6"/>
      <c r="T114" s="6"/>
      <c r="U114" s="6"/>
      <c r="V114" s="6"/>
      <c r="W114" s="6"/>
    </row>
    <row r="115" spans="2:23" x14ac:dyDescent="0.25">
      <c r="B115" s="205"/>
      <c r="C115" s="199"/>
      <c r="D115" s="61"/>
      <c r="E115" s="61"/>
      <c r="F115" s="61"/>
      <c r="G115" s="61"/>
      <c r="H115" s="61"/>
      <c r="I115" s="6"/>
      <c r="J115" s="6"/>
      <c r="K115" s="6"/>
      <c r="L115" s="6"/>
      <c r="M115" s="6"/>
      <c r="N115" s="6"/>
      <c r="O115" s="6"/>
      <c r="P115" s="6"/>
      <c r="Q115" s="6"/>
      <c r="R115" s="6"/>
      <c r="S115" s="6"/>
      <c r="T115" s="6"/>
      <c r="U115" s="6"/>
      <c r="V115" s="6"/>
      <c r="W115" s="6"/>
    </row>
    <row r="116" spans="2:23" x14ac:dyDescent="0.25">
      <c r="B116" s="205"/>
      <c r="C116" s="199"/>
      <c r="D116" s="61"/>
      <c r="E116" s="61"/>
      <c r="F116" s="61"/>
      <c r="G116" s="61"/>
      <c r="H116" s="61"/>
      <c r="I116" s="6"/>
      <c r="J116" s="6"/>
      <c r="K116" s="6"/>
      <c r="L116" s="6"/>
      <c r="M116" s="6"/>
      <c r="N116" s="6"/>
      <c r="O116" s="6"/>
      <c r="P116" s="6"/>
      <c r="Q116" s="6"/>
      <c r="R116" s="6"/>
      <c r="S116" s="6"/>
      <c r="T116" s="6"/>
      <c r="U116" s="6"/>
      <c r="V116" s="6"/>
      <c r="W116" s="6"/>
    </row>
    <row r="117" spans="2:23" x14ac:dyDescent="0.25">
      <c r="B117" s="205"/>
      <c r="C117" s="199"/>
      <c r="D117" s="61"/>
      <c r="E117" s="61"/>
      <c r="F117" s="61"/>
      <c r="G117" s="61"/>
      <c r="H117" s="61"/>
      <c r="I117" s="6"/>
      <c r="J117" s="6"/>
      <c r="K117" s="6"/>
      <c r="L117" s="6"/>
      <c r="M117" s="6"/>
      <c r="N117" s="6"/>
      <c r="O117" s="6"/>
      <c r="P117" s="6"/>
      <c r="Q117" s="6"/>
      <c r="R117" s="6"/>
      <c r="S117" s="6"/>
      <c r="T117" s="6"/>
      <c r="U117" s="6"/>
      <c r="V117" s="6"/>
      <c r="W117" s="6"/>
    </row>
    <row r="118" spans="2:23" x14ac:dyDescent="0.25">
      <c r="B118" s="205"/>
      <c r="C118" s="199"/>
      <c r="D118" s="61"/>
      <c r="E118" s="61"/>
      <c r="F118" s="61"/>
      <c r="G118" s="61"/>
      <c r="H118" s="61"/>
      <c r="I118" s="6"/>
      <c r="J118" s="6"/>
      <c r="K118" s="6"/>
      <c r="L118" s="6"/>
      <c r="M118" s="6"/>
      <c r="N118" s="6"/>
      <c r="O118" s="6"/>
      <c r="P118" s="6"/>
      <c r="Q118" s="6"/>
      <c r="R118" s="6"/>
      <c r="S118" s="6"/>
      <c r="T118" s="6"/>
      <c r="U118" s="6"/>
      <c r="V118" s="6"/>
      <c r="W118" s="6"/>
    </row>
    <row r="119" spans="2:23" x14ac:dyDescent="0.25">
      <c r="B119" s="205"/>
      <c r="C119" s="199"/>
      <c r="D119" s="61"/>
      <c r="E119" s="61"/>
      <c r="F119" s="61"/>
      <c r="G119" s="61"/>
      <c r="H119" s="61"/>
      <c r="I119" s="6"/>
      <c r="J119" s="6"/>
      <c r="K119" s="6"/>
      <c r="L119" s="6"/>
      <c r="M119" s="6"/>
      <c r="N119" s="6"/>
      <c r="O119" s="6"/>
      <c r="P119" s="6"/>
      <c r="Q119" s="6"/>
      <c r="R119" s="6"/>
      <c r="S119" s="6"/>
      <c r="T119" s="6"/>
      <c r="U119" s="6"/>
      <c r="V119" s="6"/>
      <c r="W119" s="6"/>
    </row>
    <row r="120" spans="2:23" x14ac:dyDescent="0.25">
      <c r="B120" s="205"/>
      <c r="C120" s="199"/>
      <c r="D120" s="61"/>
      <c r="E120" s="61"/>
      <c r="F120" s="61"/>
      <c r="G120" s="61"/>
      <c r="H120" s="61"/>
      <c r="I120" s="6"/>
      <c r="J120" s="6"/>
      <c r="K120" s="6"/>
      <c r="L120" s="6"/>
      <c r="M120" s="6"/>
      <c r="N120" s="6"/>
      <c r="O120" s="6"/>
      <c r="P120" s="6"/>
      <c r="Q120" s="6"/>
      <c r="R120" s="6"/>
      <c r="S120" s="6"/>
      <c r="T120" s="6"/>
      <c r="U120" s="6"/>
      <c r="V120" s="6"/>
      <c r="W120" s="6"/>
    </row>
    <row r="121" spans="2:23" x14ac:dyDescent="0.25">
      <c r="B121" s="205"/>
      <c r="C121" s="199"/>
      <c r="D121" s="61"/>
      <c r="E121" s="61"/>
      <c r="F121" s="61"/>
      <c r="G121" s="61"/>
      <c r="H121" s="61"/>
      <c r="I121" s="6"/>
      <c r="J121" s="6"/>
      <c r="K121" s="6"/>
      <c r="L121" s="6"/>
      <c r="M121" s="6"/>
      <c r="N121" s="6"/>
      <c r="O121" s="6"/>
      <c r="P121" s="6"/>
      <c r="Q121" s="6"/>
      <c r="R121" s="6"/>
      <c r="S121" s="6"/>
      <c r="T121" s="6"/>
      <c r="U121" s="6"/>
      <c r="V121" s="6"/>
      <c r="W121" s="6"/>
    </row>
    <row r="122" spans="2:23" x14ac:dyDescent="0.25">
      <c r="B122" s="205"/>
      <c r="C122" s="199"/>
      <c r="D122" s="61"/>
      <c r="E122" s="61"/>
      <c r="F122" s="61"/>
      <c r="G122" s="61"/>
      <c r="H122" s="61"/>
      <c r="I122" s="6"/>
      <c r="J122" s="6"/>
      <c r="K122" s="6"/>
      <c r="L122" s="6"/>
      <c r="M122" s="6"/>
      <c r="N122" s="6"/>
      <c r="O122" s="6"/>
      <c r="P122" s="6"/>
      <c r="Q122" s="6"/>
      <c r="R122" s="6"/>
      <c r="S122" s="6"/>
      <c r="T122" s="6"/>
      <c r="U122" s="6"/>
      <c r="V122" s="6"/>
      <c r="W122" s="6"/>
    </row>
    <row r="123" spans="2:23" x14ac:dyDescent="0.25">
      <c r="B123" s="205"/>
      <c r="C123" s="199"/>
      <c r="D123" s="61"/>
      <c r="E123" s="61"/>
      <c r="F123" s="61"/>
      <c r="G123" s="61"/>
      <c r="H123" s="61"/>
      <c r="I123" s="6"/>
      <c r="J123" s="6"/>
      <c r="K123" s="6"/>
      <c r="L123" s="6"/>
      <c r="M123" s="6"/>
      <c r="N123" s="6"/>
      <c r="O123" s="6"/>
      <c r="P123" s="6"/>
      <c r="Q123" s="6"/>
      <c r="R123" s="6"/>
      <c r="S123" s="6"/>
      <c r="T123" s="6"/>
      <c r="U123" s="6"/>
      <c r="V123" s="6"/>
      <c r="W123" s="6"/>
    </row>
    <row r="124" spans="2:23" x14ac:dyDescent="0.25">
      <c r="B124" s="205"/>
      <c r="C124" s="199"/>
      <c r="D124" s="61"/>
      <c r="E124" s="61"/>
      <c r="F124" s="61"/>
      <c r="G124" s="61"/>
      <c r="H124" s="61"/>
      <c r="I124" s="6"/>
      <c r="J124" s="6"/>
      <c r="K124" s="6"/>
      <c r="L124" s="6"/>
      <c r="M124" s="6"/>
      <c r="N124" s="6"/>
      <c r="O124" s="6"/>
      <c r="P124" s="6"/>
      <c r="Q124" s="6"/>
      <c r="R124" s="6"/>
      <c r="S124" s="6"/>
      <c r="T124" s="6"/>
      <c r="U124" s="6"/>
      <c r="V124" s="6"/>
      <c r="W124" s="6"/>
    </row>
    <row r="125" spans="2:23" x14ac:dyDescent="0.25">
      <c r="B125" s="205"/>
      <c r="C125" s="199"/>
      <c r="D125" s="61"/>
      <c r="E125" s="61"/>
      <c r="F125" s="61"/>
      <c r="G125" s="61"/>
      <c r="H125" s="61"/>
      <c r="I125" s="6"/>
      <c r="J125" s="6"/>
      <c r="K125" s="6"/>
      <c r="L125" s="6"/>
      <c r="M125" s="6"/>
      <c r="N125" s="6"/>
      <c r="O125" s="6"/>
      <c r="P125" s="6"/>
      <c r="Q125" s="6"/>
      <c r="R125" s="6"/>
      <c r="S125" s="6"/>
      <c r="T125" s="6"/>
      <c r="U125" s="6"/>
      <c r="V125" s="6"/>
      <c r="W125" s="6"/>
    </row>
    <row r="126" spans="2:23" x14ac:dyDescent="0.25">
      <c r="B126" s="205"/>
      <c r="C126" s="199"/>
      <c r="D126" s="61"/>
      <c r="E126" s="61"/>
      <c r="F126" s="61"/>
      <c r="G126" s="61"/>
      <c r="H126" s="61"/>
      <c r="I126" s="6"/>
      <c r="J126" s="6"/>
      <c r="K126" s="6"/>
      <c r="L126" s="6"/>
      <c r="M126" s="6"/>
      <c r="N126" s="6"/>
      <c r="O126" s="6"/>
      <c r="P126" s="6"/>
      <c r="Q126" s="6"/>
      <c r="R126" s="6"/>
      <c r="S126" s="6"/>
      <c r="T126" s="6"/>
      <c r="U126" s="6"/>
      <c r="V126" s="6"/>
      <c r="W126" s="6"/>
    </row>
    <row r="127" spans="2:23" x14ac:dyDescent="0.25">
      <c r="B127" s="205"/>
      <c r="C127" s="199"/>
      <c r="D127" s="61"/>
      <c r="E127" s="61"/>
      <c r="F127" s="61"/>
      <c r="G127" s="61"/>
      <c r="H127" s="61"/>
      <c r="I127" s="6"/>
      <c r="J127" s="6"/>
      <c r="K127" s="6"/>
      <c r="L127" s="6"/>
      <c r="M127" s="6"/>
      <c r="N127" s="6"/>
      <c r="O127" s="6"/>
      <c r="P127" s="6"/>
      <c r="Q127" s="6"/>
      <c r="R127" s="6"/>
      <c r="S127" s="6"/>
      <c r="T127" s="6"/>
      <c r="U127" s="6"/>
      <c r="V127" s="6"/>
      <c r="W127" s="6"/>
    </row>
    <row r="128" spans="2:23" x14ac:dyDescent="0.25">
      <c r="B128" s="205"/>
      <c r="C128" s="199"/>
      <c r="D128" s="61"/>
      <c r="E128" s="61"/>
      <c r="F128" s="61"/>
      <c r="G128" s="61"/>
      <c r="H128" s="61"/>
      <c r="I128" s="6"/>
      <c r="J128" s="6"/>
      <c r="K128" s="6"/>
      <c r="L128" s="6"/>
      <c r="M128" s="6"/>
      <c r="N128" s="6"/>
      <c r="O128" s="6"/>
      <c r="P128" s="6"/>
      <c r="Q128" s="6"/>
      <c r="R128" s="6"/>
      <c r="S128" s="6"/>
      <c r="T128" s="6"/>
      <c r="U128" s="6"/>
      <c r="V128" s="6"/>
      <c r="W128" s="6"/>
    </row>
    <row r="129" spans="2:23" x14ac:dyDescent="0.25">
      <c r="B129" s="205"/>
      <c r="C129" s="199"/>
      <c r="D129" s="61"/>
      <c r="E129" s="61"/>
      <c r="F129" s="61"/>
      <c r="G129" s="61"/>
      <c r="H129" s="61"/>
      <c r="I129" s="6"/>
      <c r="J129" s="6"/>
      <c r="K129" s="6"/>
      <c r="L129" s="6"/>
      <c r="M129" s="6"/>
      <c r="N129" s="6"/>
      <c r="O129" s="6"/>
      <c r="P129" s="6"/>
      <c r="Q129" s="6"/>
      <c r="R129" s="6"/>
      <c r="S129" s="6"/>
      <c r="T129" s="6"/>
      <c r="U129" s="6"/>
      <c r="V129" s="6"/>
      <c r="W129" s="6"/>
    </row>
    <row r="130" spans="2:23" x14ac:dyDescent="0.25">
      <c r="B130" s="205"/>
      <c r="C130" s="199"/>
      <c r="D130" s="61"/>
      <c r="E130" s="61"/>
      <c r="F130" s="61"/>
      <c r="G130" s="61"/>
      <c r="H130" s="61"/>
      <c r="I130" s="6"/>
      <c r="J130" s="6"/>
      <c r="K130" s="6"/>
      <c r="L130" s="6"/>
      <c r="M130" s="6"/>
      <c r="N130" s="6"/>
      <c r="O130" s="6"/>
      <c r="P130" s="6"/>
      <c r="Q130" s="6"/>
      <c r="R130" s="6"/>
      <c r="S130" s="6"/>
      <c r="T130" s="6"/>
      <c r="U130" s="6"/>
      <c r="V130" s="6"/>
      <c r="W130" s="6"/>
    </row>
    <row r="131" spans="2:23" x14ac:dyDescent="0.25">
      <c r="B131" s="205"/>
      <c r="C131" s="199"/>
      <c r="D131" s="61"/>
      <c r="E131" s="61"/>
      <c r="F131" s="61"/>
      <c r="G131" s="61"/>
      <c r="H131" s="61"/>
      <c r="I131" s="6"/>
      <c r="J131" s="6"/>
      <c r="K131" s="6"/>
      <c r="L131" s="6"/>
      <c r="M131" s="6"/>
      <c r="N131" s="6"/>
      <c r="O131" s="6"/>
      <c r="P131" s="6"/>
      <c r="Q131" s="6"/>
      <c r="R131" s="6"/>
      <c r="S131" s="6"/>
      <c r="T131" s="6"/>
      <c r="U131" s="6"/>
      <c r="V131" s="6"/>
      <c r="W131" s="6"/>
    </row>
    <row r="132" spans="2:23" x14ac:dyDescent="0.25">
      <c r="B132" s="205"/>
      <c r="C132" s="199"/>
      <c r="D132" s="61"/>
      <c r="E132" s="61"/>
      <c r="F132" s="61"/>
      <c r="G132" s="61"/>
      <c r="H132" s="61"/>
      <c r="I132" s="6"/>
      <c r="J132" s="6"/>
      <c r="K132" s="6"/>
      <c r="L132" s="6"/>
      <c r="M132" s="6"/>
      <c r="N132" s="6"/>
      <c r="O132" s="6"/>
      <c r="P132" s="6"/>
      <c r="Q132" s="6"/>
      <c r="R132" s="6"/>
      <c r="S132" s="6"/>
      <c r="T132" s="6"/>
      <c r="U132" s="6"/>
      <c r="V132" s="6"/>
      <c r="W132" s="6"/>
    </row>
    <row r="133" spans="2:23" x14ac:dyDescent="0.25">
      <c r="B133" s="205"/>
      <c r="C133" s="199"/>
      <c r="D133" s="61"/>
      <c r="E133" s="61"/>
      <c r="F133" s="61"/>
      <c r="G133" s="61"/>
      <c r="H133" s="61"/>
      <c r="I133" s="6"/>
      <c r="J133" s="6"/>
      <c r="K133" s="6"/>
      <c r="L133" s="6"/>
      <c r="M133" s="6"/>
      <c r="N133" s="6"/>
      <c r="O133" s="6"/>
      <c r="P133" s="6"/>
      <c r="Q133" s="6"/>
      <c r="R133" s="6"/>
      <c r="S133" s="6"/>
      <c r="T133" s="6"/>
      <c r="U133" s="6"/>
      <c r="V133" s="6"/>
      <c r="W133" s="6"/>
    </row>
    <row r="134" spans="2:23" x14ac:dyDescent="0.25">
      <c r="B134" s="205"/>
      <c r="C134" s="199"/>
      <c r="D134" s="61"/>
      <c r="E134" s="61"/>
      <c r="F134" s="61"/>
      <c r="G134" s="61"/>
      <c r="H134" s="61"/>
      <c r="I134" s="6"/>
      <c r="J134" s="6"/>
      <c r="K134" s="6"/>
      <c r="L134" s="6"/>
      <c r="M134" s="6"/>
      <c r="N134" s="6"/>
      <c r="O134" s="6"/>
      <c r="P134" s="6"/>
      <c r="Q134" s="6"/>
      <c r="R134" s="6"/>
      <c r="S134" s="6"/>
      <c r="T134" s="6"/>
      <c r="U134" s="6"/>
      <c r="V134" s="6"/>
      <c r="W134" s="6"/>
    </row>
    <row r="135" spans="2:23" x14ac:dyDescent="0.25">
      <c r="B135" s="205"/>
      <c r="C135" s="199"/>
      <c r="D135" s="62"/>
      <c r="E135" s="62"/>
      <c r="F135" s="62"/>
      <c r="G135" s="62"/>
      <c r="H135" s="62"/>
      <c r="I135" s="6"/>
      <c r="J135" s="6"/>
      <c r="K135" s="6"/>
      <c r="L135" s="6"/>
      <c r="M135" s="6"/>
      <c r="N135" s="6"/>
      <c r="O135" s="6"/>
      <c r="P135" s="6"/>
      <c r="Q135" s="6"/>
      <c r="R135" s="6"/>
      <c r="S135" s="6"/>
      <c r="T135" s="6"/>
      <c r="U135" s="6"/>
      <c r="V135" s="6"/>
      <c r="W135" s="6"/>
    </row>
    <row r="136" spans="2:23" x14ac:dyDescent="0.25">
      <c r="B136" s="205"/>
      <c r="C136" s="199"/>
      <c r="D136" s="61"/>
      <c r="E136" s="61"/>
      <c r="F136" s="61"/>
      <c r="G136" s="61"/>
      <c r="H136" s="61"/>
      <c r="I136" s="6"/>
      <c r="J136" s="6"/>
      <c r="K136" s="6"/>
      <c r="L136" s="6"/>
      <c r="M136" s="6"/>
      <c r="N136" s="6"/>
      <c r="O136" s="6"/>
      <c r="P136" s="6"/>
      <c r="Q136" s="6"/>
      <c r="R136" s="6"/>
      <c r="S136" s="6"/>
      <c r="T136" s="6"/>
      <c r="U136" s="6"/>
      <c r="V136" s="6"/>
      <c r="W136" s="6"/>
    </row>
    <row r="137" spans="2:23" x14ac:dyDescent="0.25">
      <c r="B137" s="205"/>
      <c r="C137" s="199"/>
      <c r="D137" s="62"/>
      <c r="E137" s="62"/>
      <c r="F137" s="62"/>
      <c r="G137" s="62"/>
      <c r="H137" s="62"/>
      <c r="I137" s="6"/>
      <c r="J137" s="6"/>
      <c r="K137" s="6"/>
      <c r="L137" s="6"/>
      <c r="M137" s="6"/>
      <c r="N137" s="6"/>
      <c r="O137" s="6"/>
      <c r="P137" s="6"/>
      <c r="Q137" s="6"/>
      <c r="R137" s="6"/>
      <c r="S137" s="6"/>
      <c r="T137" s="6"/>
      <c r="U137" s="6"/>
      <c r="V137" s="6"/>
      <c r="W137" s="6"/>
    </row>
    <row r="138" spans="2:23" x14ac:dyDescent="0.25">
      <c r="B138" s="205"/>
      <c r="C138" s="199"/>
      <c r="D138" s="61"/>
      <c r="E138" s="61"/>
      <c r="F138" s="61"/>
      <c r="G138" s="61"/>
      <c r="H138" s="61"/>
      <c r="I138" s="6"/>
      <c r="J138" s="6"/>
      <c r="K138" s="6"/>
      <c r="L138" s="6"/>
      <c r="M138" s="6"/>
      <c r="N138" s="6"/>
      <c r="O138" s="6"/>
      <c r="P138" s="6"/>
      <c r="Q138" s="6"/>
      <c r="R138" s="6"/>
      <c r="S138" s="6"/>
      <c r="T138" s="6"/>
      <c r="U138" s="6"/>
      <c r="V138" s="6"/>
      <c r="W138" s="6"/>
    </row>
    <row r="139" spans="2:23" x14ac:dyDescent="0.25">
      <c r="B139" s="205"/>
      <c r="C139" s="199"/>
      <c r="D139" s="62"/>
      <c r="E139" s="62"/>
      <c r="F139" s="62"/>
      <c r="G139" s="62"/>
      <c r="H139" s="62"/>
      <c r="I139" s="6"/>
      <c r="J139" s="6"/>
      <c r="K139" s="6"/>
      <c r="L139" s="6"/>
      <c r="M139" s="6"/>
      <c r="N139" s="6"/>
      <c r="O139" s="6"/>
      <c r="P139" s="6"/>
      <c r="Q139" s="6"/>
      <c r="R139" s="6"/>
      <c r="S139" s="6"/>
      <c r="T139" s="6"/>
      <c r="U139" s="6"/>
      <c r="V139" s="6"/>
      <c r="W139" s="6"/>
    </row>
    <row r="140" spans="2:23" x14ac:dyDescent="0.25">
      <c r="B140" s="205"/>
      <c r="C140" s="199"/>
      <c r="D140" s="61"/>
      <c r="E140" s="61"/>
      <c r="F140" s="61"/>
      <c r="G140" s="61"/>
      <c r="H140" s="61"/>
      <c r="I140" s="6"/>
      <c r="J140" s="6"/>
      <c r="K140" s="6"/>
      <c r="L140" s="6"/>
      <c r="M140" s="6"/>
      <c r="N140" s="6"/>
      <c r="O140" s="6"/>
      <c r="P140" s="6"/>
      <c r="Q140" s="6"/>
      <c r="R140" s="6"/>
      <c r="S140" s="6"/>
      <c r="T140" s="6"/>
      <c r="U140" s="6"/>
      <c r="V140" s="6"/>
      <c r="W140" s="6"/>
    </row>
    <row r="141" spans="2:23" x14ac:dyDescent="0.25">
      <c r="B141" s="205"/>
      <c r="C141" s="199"/>
      <c r="D141" s="62"/>
      <c r="E141" s="62"/>
      <c r="F141" s="62"/>
      <c r="G141" s="62"/>
      <c r="H141" s="62"/>
      <c r="I141" s="6"/>
      <c r="J141" s="6"/>
      <c r="K141" s="6"/>
      <c r="L141" s="6"/>
      <c r="M141" s="6"/>
      <c r="N141" s="6"/>
      <c r="O141" s="6"/>
      <c r="P141" s="6"/>
      <c r="Q141" s="6"/>
      <c r="R141" s="6"/>
      <c r="S141" s="6"/>
      <c r="T141" s="6"/>
      <c r="U141" s="6"/>
      <c r="V141" s="6"/>
      <c r="W141" s="6"/>
    </row>
    <row r="142" spans="2:23" x14ac:dyDescent="0.25">
      <c r="B142" s="205"/>
      <c r="C142" s="199"/>
      <c r="D142" s="61"/>
      <c r="E142" s="61"/>
      <c r="F142" s="61"/>
      <c r="G142" s="61"/>
      <c r="H142" s="61"/>
      <c r="I142" s="6"/>
      <c r="J142" s="6"/>
      <c r="K142" s="6"/>
      <c r="L142" s="6"/>
      <c r="M142" s="6"/>
      <c r="N142" s="6"/>
      <c r="O142" s="6"/>
      <c r="P142" s="6"/>
      <c r="Q142" s="6"/>
      <c r="R142" s="6"/>
      <c r="S142" s="6"/>
      <c r="T142" s="6"/>
      <c r="U142" s="6"/>
      <c r="V142" s="6"/>
      <c r="W142" s="6"/>
    </row>
    <row r="143" spans="2:23" x14ac:dyDescent="0.25">
      <c r="B143" s="205"/>
      <c r="C143" s="199"/>
      <c r="D143" s="62"/>
      <c r="E143" s="62"/>
      <c r="F143" s="62"/>
      <c r="G143" s="62"/>
      <c r="H143" s="62"/>
      <c r="I143" s="6"/>
      <c r="J143" s="6"/>
      <c r="K143" s="6"/>
      <c r="L143" s="6"/>
      <c r="M143" s="6"/>
      <c r="N143" s="6"/>
      <c r="O143" s="6"/>
      <c r="P143" s="6"/>
      <c r="Q143" s="6"/>
      <c r="R143" s="6"/>
      <c r="S143" s="6"/>
      <c r="T143" s="6"/>
      <c r="U143" s="6"/>
      <c r="V143" s="6"/>
      <c r="W143" s="6"/>
    </row>
    <row r="144" spans="2:23" x14ac:dyDescent="0.25">
      <c r="B144" s="205"/>
      <c r="C144" s="199"/>
      <c r="D144" s="61"/>
      <c r="E144" s="61"/>
      <c r="F144" s="61"/>
      <c r="G144" s="61"/>
      <c r="H144" s="61"/>
      <c r="I144" s="6"/>
      <c r="J144" s="6"/>
      <c r="K144" s="6"/>
      <c r="L144" s="6"/>
      <c r="M144" s="6"/>
      <c r="N144" s="6"/>
      <c r="O144" s="6"/>
      <c r="P144" s="6"/>
      <c r="Q144" s="6"/>
      <c r="R144" s="6"/>
      <c r="S144" s="6"/>
      <c r="T144" s="6"/>
      <c r="U144" s="6"/>
      <c r="V144" s="6"/>
      <c r="W144" s="6"/>
    </row>
    <row r="145" spans="2:23" x14ac:dyDescent="0.25">
      <c r="B145" s="205"/>
      <c r="C145" s="199"/>
      <c r="D145" s="62"/>
      <c r="E145" s="62"/>
      <c r="F145" s="62"/>
      <c r="G145" s="62"/>
      <c r="H145" s="62"/>
      <c r="I145" s="6"/>
      <c r="J145" s="6"/>
      <c r="K145" s="6"/>
      <c r="L145" s="6"/>
      <c r="M145" s="6"/>
      <c r="N145" s="6"/>
      <c r="O145" s="6"/>
      <c r="P145" s="6"/>
      <c r="Q145" s="6"/>
      <c r="R145" s="6"/>
      <c r="S145" s="6"/>
      <c r="T145" s="6"/>
      <c r="U145" s="6"/>
      <c r="V145" s="6"/>
      <c r="W145" s="6"/>
    </row>
    <row r="146" spans="2:23" x14ac:dyDescent="0.25">
      <c r="B146" s="205"/>
      <c r="C146" s="199"/>
      <c r="D146" s="61"/>
      <c r="E146" s="61"/>
      <c r="F146" s="61"/>
      <c r="G146" s="61"/>
      <c r="H146" s="61"/>
      <c r="I146" s="6"/>
      <c r="J146" s="6"/>
      <c r="K146" s="6"/>
      <c r="L146" s="6"/>
      <c r="M146" s="6"/>
      <c r="N146" s="6"/>
      <c r="O146" s="6"/>
      <c r="P146" s="6"/>
      <c r="Q146" s="6"/>
      <c r="R146" s="6"/>
      <c r="S146" s="6"/>
      <c r="T146" s="6"/>
      <c r="U146" s="6"/>
      <c r="V146" s="6"/>
      <c r="W146" s="6"/>
    </row>
    <row r="147" spans="2:23" x14ac:dyDescent="0.25">
      <c r="B147" s="205"/>
      <c r="C147" s="199"/>
      <c r="D147" s="62"/>
      <c r="E147" s="62"/>
      <c r="F147" s="62"/>
      <c r="G147" s="62"/>
      <c r="H147" s="62"/>
      <c r="I147" s="6"/>
      <c r="J147" s="6"/>
      <c r="K147" s="6"/>
      <c r="L147" s="6"/>
      <c r="M147" s="6"/>
      <c r="N147" s="6"/>
      <c r="O147" s="6"/>
      <c r="P147" s="6"/>
      <c r="Q147" s="6"/>
      <c r="R147" s="6"/>
      <c r="S147" s="6"/>
      <c r="T147" s="6"/>
      <c r="U147" s="6"/>
      <c r="V147" s="6"/>
      <c r="W147" s="6"/>
    </row>
    <row r="148" spans="2:23" x14ac:dyDescent="0.25">
      <c r="B148" s="205"/>
      <c r="C148" s="199"/>
      <c r="D148" s="61"/>
      <c r="E148" s="61"/>
      <c r="F148" s="61"/>
      <c r="G148" s="61"/>
      <c r="H148" s="61"/>
      <c r="I148" s="6"/>
      <c r="J148" s="6"/>
      <c r="K148" s="6"/>
      <c r="L148" s="6"/>
      <c r="M148" s="6"/>
      <c r="N148" s="6"/>
      <c r="O148" s="6"/>
      <c r="P148" s="6"/>
      <c r="Q148" s="6"/>
      <c r="R148" s="6"/>
      <c r="S148" s="6"/>
      <c r="T148" s="6"/>
      <c r="U148" s="6"/>
      <c r="V148" s="6"/>
      <c r="W148" s="6"/>
    </row>
    <row r="149" spans="2:23" x14ac:dyDescent="0.25">
      <c r="B149" s="205"/>
      <c r="C149" s="199"/>
      <c r="D149" s="62"/>
      <c r="E149" s="62"/>
      <c r="F149" s="62"/>
      <c r="G149" s="62"/>
      <c r="H149" s="62"/>
      <c r="I149" s="6"/>
      <c r="J149" s="6"/>
      <c r="K149" s="6"/>
      <c r="L149" s="6"/>
      <c r="M149" s="6"/>
      <c r="N149" s="6"/>
      <c r="O149" s="6"/>
      <c r="P149" s="6"/>
      <c r="Q149" s="6"/>
      <c r="R149" s="6"/>
      <c r="S149" s="6"/>
      <c r="T149" s="6"/>
      <c r="U149" s="6"/>
      <c r="V149" s="6"/>
      <c r="W149" s="6"/>
    </row>
    <row r="150" spans="2:23" x14ac:dyDescent="0.25">
      <c r="B150" s="205"/>
      <c r="C150" s="199"/>
      <c r="D150" s="61"/>
      <c r="E150" s="61"/>
      <c r="F150" s="61"/>
      <c r="G150" s="61"/>
      <c r="H150" s="61"/>
      <c r="I150" s="6"/>
      <c r="J150" s="6"/>
      <c r="K150" s="6"/>
      <c r="L150" s="6"/>
      <c r="M150" s="6"/>
      <c r="N150" s="6"/>
      <c r="O150" s="6"/>
      <c r="P150" s="6"/>
      <c r="Q150" s="6"/>
      <c r="R150" s="6"/>
      <c r="S150" s="6"/>
      <c r="T150" s="6"/>
      <c r="U150" s="6"/>
      <c r="V150" s="6"/>
      <c r="W150" s="6"/>
    </row>
    <row r="151" spans="2:23" x14ac:dyDescent="0.25">
      <c r="B151" s="205"/>
      <c r="C151" s="199"/>
      <c r="D151" s="62"/>
      <c r="E151" s="62"/>
      <c r="F151" s="62"/>
      <c r="G151" s="62"/>
      <c r="H151" s="62"/>
      <c r="I151" s="6"/>
      <c r="J151" s="6"/>
      <c r="K151" s="6"/>
      <c r="L151" s="6"/>
      <c r="M151" s="6"/>
      <c r="N151" s="6"/>
      <c r="O151" s="6"/>
      <c r="P151" s="6"/>
      <c r="Q151" s="6"/>
      <c r="R151" s="6"/>
      <c r="S151" s="6"/>
      <c r="T151" s="6"/>
      <c r="U151" s="6"/>
      <c r="V151" s="6"/>
      <c r="W151" s="6"/>
    </row>
    <row r="152" spans="2:23" x14ac:dyDescent="0.25">
      <c r="B152" s="205"/>
      <c r="C152" s="199"/>
      <c r="D152" s="61"/>
      <c r="E152" s="61"/>
      <c r="F152" s="61"/>
      <c r="G152" s="61"/>
      <c r="H152" s="61"/>
      <c r="I152" s="6"/>
      <c r="J152" s="6"/>
      <c r="K152" s="6"/>
      <c r="L152" s="6"/>
      <c r="M152" s="6"/>
      <c r="N152" s="6"/>
      <c r="O152" s="6"/>
      <c r="P152" s="6"/>
      <c r="Q152" s="6"/>
      <c r="R152" s="6"/>
      <c r="S152" s="6"/>
      <c r="T152" s="6"/>
      <c r="U152" s="6"/>
      <c r="V152" s="6"/>
      <c r="W152" s="6"/>
    </row>
    <row r="153" spans="2:23" x14ac:dyDescent="0.25">
      <c r="B153" s="205"/>
      <c r="C153" s="199"/>
      <c r="D153" s="62"/>
      <c r="E153" s="62"/>
      <c r="F153" s="62"/>
      <c r="G153" s="62"/>
      <c r="H153" s="62"/>
      <c r="I153" s="6"/>
      <c r="J153" s="6"/>
      <c r="K153" s="6"/>
      <c r="L153" s="6"/>
      <c r="M153" s="6"/>
      <c r="N153" s="6"/>
      <c r="O153" s="6"/>
      <c r="P153" s="6"/>
      <c r="Q153" s="6"/>
      <c r="R153" s="6"/>
      <c r="S153" s="6"/>
      <c r="T153" s="6"/>
      <c r="U153" s="6"/>
      <c r="V153" s="6"/>
      <c r="W153" s="6"/>
    </row>
    <row r="154" spans="2:23" x14ac:dyDescent="0.25">
      <c r="B154" s="205"/>
      <c r="C154" s="199"/>
      <c r="D154" s="61"/>
      <c r="E154" s="61"/>
      <c r="F154" s="61"/>
      <c r="G154" s="61"/>
      <c r="H154" s="61"/>
      <c r="I154" s="6"/>
      <c r="J154" s="6"/>
      <c r="K154" s="6"/>
      <c r="L154" s="6"/>
      <c r="M154" s="6"/>
      <c r="N154" s="6"/>
      <c r="O154" s="6"/>
      <c r="P154" s="6"/>
      <c r="Q154" s="6"/>
      <c r="R154" s="6"/>
      <c r="S154" s="6"/>
      <c r="T154" s="6"/>
      <c r="U154" s="6"/>
      <c r="V154" s="6"/>
      <c r="W154" s="6"/>
    </row>
    <row r="155" spans="2:23" x14ac:dyDescent="0.25">
      <c r="B155" s="205"/>
      <c r="C155" s="199"/>
      <c r="D155" s="62"/>
      <c r="E155" s="62"/>
      <c r="F155" s="62"/>
      <c r="G155" s="62"/>
      <c r="H155" s="62"/>
      <c r="I155" s="6"/>
      <c r="J155" s="6"/>
      <c r="K155" s="6"/>
      <c r="L155" s="6"/>
      <c r="M155" s="6"/>
      <c r="N155" s="6"/>
      <c r="O155" s="6"/>
      <c r="P155" s="6"/>
      <c r="Q155" s="6"/>
      <c r="R155" s="6"/>
      <c r="S155" s="6"/>
      <c r="T155" s="6"/>
      <c r="U155" s="6"/>
      <c r="V155" s="6"/>
      <c r="W155" s="6"/>
    </row>
    <row r="156" spans="2:23" x14ac:dyDescent="0.25">
      <c r="B156" s="205"/>
      <c r="C156" s="199"/>
      <c r="D156" s="61"/>
      <c r="E156" s="61"/>
      <c r="F156" s="61"/>
      <c r="G156" s="61"/>
      <c r="H156" s="61"/>
      <c r="I156" s="6"/>
      <c r="J156" s="6"/>
      <c r="K156" s="6"/>
      <c r="L156" s="6"/>
      <c r="M156" s="6"/>
      <c r="N156" s="6"/>
      <c r="O156" s="6"/>
      <c r="P156" s="6"/>
      <c r="Q156" s="6"/>
      <c r="R156" s="6"/>
      <c r="S156" s="6"/>
      <c r="T156" s="6"/>
      <c r="U156" s="6"/>
      <c r="V156" s="6"/>
      <c r="W156" s="6"/>
    </row>
    <row r="157" spans="2:23" x14ac:dyDescent="0.25">
      <c r="B157" s="205"/>
      <c r="C157" s="199"/>
      <c r="D157" s="62"/>
      <c r="E157" s="62"/>
      <c r="F157" s="62"/>
      <c r="G157" s="62"/>
      <c r="H157" s="62"/>
      <c r="I157" s="6"/>
      <c r="J157" s="6"/>
      <c r="K157" s="6"/>
      <c r="L157" s="6"/>
      <c r="M157" s="6"/>
      <c r="N157" s="6"/>
      <c r="O157" s="6"/>
      <c r="P157" s="6"/>
      <c r="Q157" s="6"/>
      <c r="R157" s="6"/>
      <c r="S157" s="6"/>
      <c r="T157" s="6"/>
      <c r="U157" s="6"/>
      <c r="V157" s="6"/>
      <c r="W157" s="6"/>
    </row>
    <row r="158" spans="2:23" x14ac:dyDescent="0.25">
      <c r="B158" s="205"/>
      <c r="C158" s="199"/>
      <c r="D158" s="61"/>
      <c r="E158" s="61"/>
      <c r="F158" s="61"/>
      <c r="G158" s="61"/>
      <c r="H158" s="61"/>
      <c r="I158" s="6"/>
      <c r="J158" s="6"/>
      <c r="K158" s="6"/>
      <c r="L158" s="6"/>
      <c r="M158" s="6"/>
      <c r="N158" s="6"/>
      <c r="O158" s="6"/>
      <c r="P158" s="6"/>
      <c r="Q158" s="6"/>
      <c r="R158" s="6"/>
      <c r="S158" s="6"/>
      <c r="T158" s="6"/>
      <c r="U158" s="6"/>
      <c r="V158" s="6"/>
      <c r="W158" s="6"/>
    </row>
    <row r="159" spans="2:23" x14ac:dyDescent="0.25">
      <c r="B159" s="205"/>
      <c r="C159" s="199"/>
      <c r="D159" s="62"/>
      <c r="E159" s="62"/>
      <c r="F159" s="62"/>
      <c r="G159" s="62"/>
      <c r="H159" s="62"/>
      <c r="I159" s="6"/>
      <c r="J159" s="6"/>
      <c r="K159" s="6"/>
      <c r="L159" s="6"/>
      <c r="M159" s="6"/>
      <c r="N159" s="6"/>
      <c r="O159" s="6"/>
      <c r="P159" s="6"/>
      <c r="Q159" s="6"/>
      <c r="R159" s="6"/>
      <c r="S159" s="6"/>
      <c r="T159" s="6"/>
      <c r="U159" s="6"/>
      <c r="V159" s="6"/>
      <c r="W159" s="6"/>
    </row>
    <row r="160" spans="2:23" x14ac:dyDescent="0.25">
      <c r="B160" s="205"/>
      <c r="C160" s="199"/>
      <c r="D160" s="61"/>
      <c r="E160" s="61"/>
      <c r="F160" s="61"/>
      <c r="G160" s="61"/>
      <c r="H160" s="61"/>
      <c r="I160" s="6"/>
      <c r="J160" s="6"/>
      <c r="K160" s="6"/>
      <c r="L160" s="6"/>
      <c r="M160" s="6"/>
      <c r="N160" s="6"/>
      <c r="O160" s="6"/>
      <c r="P160" s="6"/>
      <c r="Q160" s="6"/>
      <c r="R160" s="6"/>
      <c r="S160" s="6"/>
      <c r="T160" s="6"/>
      <c r="U160" s="6"/>
      <c r="V160" s="6"/>
      <c r="W160" s="6"/>
    </row>
    <row r="161" spans="2:23" x14ac:dyDescent="0.25">
      <c r="B161" s="205"/>
      <c r="C161" s="199"/>
      <c r="D161" s="62"/>
      <c r="E161" s="62"/>
      <c r="F161" s="62"/>
      <c r="G161" s="62"/>
      <c r="H161" s="62"/>
      <c r="I161" s="6"/>
      <c r="J161" s="6"/>
      <c r="K161" s="6"/>
      <c r="L161" s="6"/>
      <c r="M161" s="6"/>
      <c r="N161" s="6"/>
      <c r="O161" s="6"/>
      <c r="P161" s="6"/>
      <c r="Q161" s="6"/>
      <c r="R161" s="6"/>
      <c r="S161" s="6"/>
      <c r="T161" s="6"/>
      <c r="U161" s="6"/>
      <c r="V161" s="6"/>
      <c r="W161" s="6"/>
    </row>
    <row r="162" spans="2:23" x14ac:dyDescent="0.25">
      <c r="B162" s="205"/>
      <c r="C162" s="199"/>
      <c r="D162" s="61"/>
      <c r="E162" s="61"/>
      <c r="F162" s="61"/>
      <c r="G162" s="61"/>
      <c r="H162" s="61"/>
      <c r="I162" s="6"/>
      <c r="J162" s="6"/>
      <c r="K162" s="6"/>
      <c r="L162" s="6"/>
      <c r="M162" s="6"/>
      <c r="N162" s="6"/>
      <c r="O162" s="6"/>
      <c r="P162" s="6"/>
      <c r="Q162" s="6"/>
      <c r="R162" s="6"/>
      <c r="S162" s="6"/>
      <c r="T162" s="6"/>
      <c r="U162" s="6"/>
      <c r="V162" s="6"/>
      <c r="W162" s="6"/>
    </row>
    <row r="163" spans="2:23" x14ac:dyDescent="0.25">
      <c r="B163" s="205"/>
      <c r="C163" s="199"/>
      <c r="D163" s="62"/>
      <c r="E163" s="62"/>
      <c r="F163" s="62"/>
      <c r="G163" s="62"/>
      <c r="H163" s="62"/>
      <c r="I163" s="6"/>
      <c r="J163" s="6"/>
      <c r="K163" s="6"/>
      <c r="L163" s="6"/>
      <c r="M163" s="6"/>
      <c r="N163" s="6"/>
      <c r="O163" s="6"/>
      <c r="P163" s="6"/>
      <c r="Q163" s="6"/>
      <c r="R163" s="6"/>
      <c r="S163" s="6"/>
      <c r="T163" s="6"/>
      <c r="U163" s="6"/>
      <c r="V163" s="6"/>
      <c r="W163" s="6"/>
    </row>
    <row r="164" spans="2:23" x14ac:dyDescent="0.25">
      <c r="B164" s="205"/>
      <c r="C164" s="199"/>
      <c r="D164" s="61"/>
      <c r="E164" s="61"/>
      <c r="F164" s="61"/>
      <c r="G164" s="61"/>
      <c r="H164" s="61"/>
      <c r="I164" s="6"/>
      <c r="J164" s="6"/>
      <c r="K164" s="6"/>
      <c r="L164" s="6"/>
      <c r="M164" s="6"/>
      <c r="N164" s="6"/>
      <c r="O164" s="6"/>
      <c r="P164" s="6"/>
      <c r="Q164" s="6"/>
      <c r="R164" s="6"/>
      <c r="S164" s="6"/>
      <c r="T164" s="6"/>
      <c r="U164" s="6"/>
      <c r="V164" s="6"/>
      <c r="W164" s="6"/>
    </row>
    <row r="165" spans="2:23" x14ac:dyDescent="0.25">
      <c r="B165" s="205"/>
      <c r="C165" s="199"/>
      <c r="D165" s="62"/>
      <c r="E165" s="62"/>
      <c r="F165" s="62"/>
      <c r="G165" s="62"/>
      <c r="H165" s="62"/>
      <c r="I165" s="6"/>
      <c r="J165" s="6"/>
      <c r="K165" s="6"/>
      <c r="L165" s="6"/>
      <c r="M165" s="6"/>
      <c r="N165" s="6"/>
      <c r="O165" s="6"/>
      <c r="P165" s="6"/>
      <c r="Q165" s="6"/>
      <c r="R165" s="6"/>
      <c r="S165" s="6"/>
      <c r="T165" s="6"/>
      <c r="U165" s="6"/>
      <c r="V165" s="6"/>
      <c r="W165" s="6"/>
    </row>
    <row r="166" spans="2:23" x14ac:dyDescent="0.25">
      <c r="B166" s="205"/>
      <c r="C166" s="199"/>
      <c r="D166" s="61"/>
      <c r="E166" s="61"/>
      <c r="F166" s="61"/>
      <c r="G166" s="61"/>
      <c r="H166" s="61"/>
      <c r="I166" s="6"/>
      <c r="J166" s="6"/>
      <c r="K166" s="6"/>
      <c r="L166" s="6"/>
      <c r="M166" s="6"/>
      <c r="N166" s="6"/>
      <c r="O166" s="6"/>
      <c r="P166" s="6"/>
      <c r="Q166" s="6"/>
      <c r="R166" s="6"/>
      <c r="S166" s="6"/>
      <c r="T166" s="6"/>
      <c r="U166" s="6"/>
      <c r="V166" s="6"/>
      <c r="W166" s="6"/>
    </row>
    <row r="167" spans="2:23" x14ac:dyDescent="0.25">
      <c r="B167" s="205"/>
      <c r="C167" s="199"/>
      <c r="D167" s="62"/>
      <c r="E167" s="62"/>
      <c r="F167" s="62"/>
      <c r="G167" s="62"/>
      <c r="H167" s="62"/>
      <c r="I167" s="6"/>
      <c r="J167" s="6"/>
      <c r="K167" s="6"/>
      <c r="L167" s="6"/>
      <c r="M167" s="6"/>
      <c r="N167" s="6"/>
      <c r="O167" s="6"/>
      <c r="P167" s="6"/>
      <c r="Q167" s="6"/>
      <c r="R167" s="6"/>
      <c r="S167" s="6"/>
      <c r="T167" s="6"/>
      <c r="U167" s="6"/>
      <c r="V167" s="6"/>
      <c r="W167" s="6"/>
    </row>
    <row r="168" spans="2:23" x14ac:dyDescent="0.25">
      <c r="B168" s="205"/>
      <c r="C168" s="199"/>
      <c r="D168" s="61"/>
      <c r="E168" s="61"/>
      <c r="F168" s="61"/>
      <c r="G168" s="61"/>
      <c r="H168" s="61"/>
      <c r="I168" s="6"/>
      <c r="J168" s="6"/>
      <c r="K168" s="6"/>
      <c r="L168" s="6"/>
      <c r="M168" s="6"/>
      <c r="N168" s="6"/>
      <c r="O168" s="6"/>
      <c r="P168" s="6"/>
      <c r="Q168" s="6"/>
      <c r="R168" s="6"/>
      <c r="S168" s="6"/>
      <c r="T168" s="6"/>
      <c r="U168" s="6"/>
      <c r="V168" s="6"/>
      <c r="W168" s="6"/>
    </row>
    <row r="169" spans="2:23" x14ac:dyDescent="0.25">
      <c r="B169" s="205"/>
      <c r="C169" s="199"/>
      <c r="D169" s="62"/>
      <c r="E169" s="62"/>
      <c r="F169" s="62"/>
      <c r="G169" s="62"/>
      <c r="H169" s="62"/>
      <c r="I169" s="6"/>
      <c r="J169" s="6"/>
      <c r="K169" s="6"/>
      <c r="L169" s="6"/>
      <c r="M169" s="6"/>
      <c r="N169" s="6"/>
      <c r="O169" s="6"/>
      <c r="P169" s="6"/>
      <c r="Q169" s="6"/>
      <c r="R169" s="6"/>
      <c r="S169" s="6"/>
      <c r="T169" s="6"/>
      <c r="U169" s="6"/>
      <c r="V169" s="6"/>
      <c r="W169" s="6"/>
    </row>
    <row r="170" spans="2:23" x14ac:dyDescent="0.25">
      <c r="B170" s="205"/>
      <c r="C170" s="199"/>
      <c r="D170" s="61"/>
      <c r="E170" s="61"/>
      <c r="F170" s="61"/>
      <c r="G170" s="61"/>
      <c r="H170" s="61"/>
      <c r="I170" s="6"/>
      <c r="J170" s="6"/>
      <c r="K170" s="6"/>
      <c r="L170" s="6"/>
      <c r="M170" s="6"/>
      <c r="N170" s="6"/>
      <c r="O170" s="6"/>
      <c r="P170" s="6"/>
      <c r="Q170" s="6"/>
      <c r="R170" s="6"/>
      <c r="S170" s="6"/>
      <c r="T170" s="6"/>
      <c r="U170" s="6"/>
      <c r="V170" s="6"/>
      <c r="W170" s="6"/>
    </row>
    <row r="171" spans="2:23" x14ac:dyDescent="0.25">
      <c r="B171" s="205"/>
      <c r="C171" s="199"/>
      <c r="D171" s="62"/>
      <c r="E171" s="62"/>
      <c r="F171" s="62"/>
      <c r="G171" s="62"/>
      <c r="H171" s="62"/>
      <c r="I171" s="6"/>
      <c r="J171" s="6"/>
      <c r="K171" s="6"/>
      <c r="L171" s="6"/>
      <c r="M171" s="6"/>
      <c r="N171" s="6"/>
      <c r="O171" s="6"/>
      <c r="P171" s="6"/>
      <c r="Q171" s="6"/>
      <c r="R171" s="6"/>
      <c r="S171" s="6"/>
      <c r="T171" s="6"/>
      <c r="U171" s="6"/>
      <c r="V171" s="6"/>
      <c r="W171" s="6"/>
    </row>
    <row r="172" spans="2:23" x14ac:dyDescent="0.25">
      <c r="B172" s="205"/>
      <c r="C172" s="199"/>
      <c r="D172" s="61"/>
      <c r="E172" s="61"/>
      <c r="F172" s="61"/>
      <c r="G172" s="61"/>
      <c r="H172" s="61"/>
      <c r="I172" s="6"/>
      <c r="J172" s="6"/>
      <c r="K172" s="6"/>
      <c r="L172" s="6"/>
      <c r="M172" s="6"/>
      <c r="N172" s="6"/>
      <c r="O172" s="6"/>
      <c r="P172" s="6"/>
      <c r="Q172" s="6"/>
      <c r="R172" s="6"/>
      <c r="S172" s="6"/>
      <c r="T172" s="6"/>
      <c r="U172" s="6"/>
      <c r="V172" s="6"/>
      <c r="W172" s="6"/>
    </row>
    <row r="173" spans="2:23" x14ac:dyDescent="0.25">
      <c r="B173" s="205"/>
      <c r="C173" s="199"/>
      <c r="D173" s="62"/>
      <c r="E173" s="62"/>
      <c r="F173" s="62"/>
      <c r="G173" s="62"/>
      <c r="H173" s="62"/>
      <c r="I173" s="6"/>
      <c r="J173" s="6"/>
      <c r="K173" s="6"/>
      <c r="L173" s="6"/>
      <c r="M173" s="6"/>
      <c r="N173" s="6"/>
      <c r="O173" s="6"/>
      <c r="P173" s="6"/>
      <c r="Q173" s="6"/>
      <c r="R173" s="6"/>
      <c r="S173" s="6"/>
      <c r="T173" s="6"/>
      <c r="U173" s="6"/>
      <c r="V173" s="6"/>
      <c r="W173" s="6"/>
    </row>
    <row r="174" spans="2:23" x14ac:dyDescent="0.25">
      <c r="B174" s="205"/>
      <c r="C174" s="199"/>
      <c r="D174" s="61"/>
      <c r="E174" s="61"/>
      <c r="F174" s="61"/>
      <c r="G174" s="61"/>
      <c r="H174" s="61"/>
      <c r="I174" s="6"/>
      <c r="J174" s="6"/>
      <c r="K174" s="6"/>
      <c r="L174" s="6"/>
      <c r="M174" s="6"/>
      <c r="N174" s="6"/>
      <c r="O174" s="6"/>
      <c r="P174" s="6"/>
      <c r="Q174" s="6"/>
      <c r="R174" s="6"/>
      <c r="S174" s="6"/>
      <c r="T174" s="6"/>
      <c r="U174" s="6"/>
      <c r="V174" s="6"/>
      <c r="W174" s="6"/>
    </row>
    <row r="175" spans="2:23" x14ac:dyDescent="0.25">
      <c r="B175" s="205"/>
      <c r="C175" s="199"/>
      <c r="D175" s="62"/>
      <c r="E175" s="62"/>
      <c r="F175" s="62"/>
      <c r="G175" s="62"/>
      <c r="H175" s="62"/>
      <c r="I175" s="6"/>
      <c r="J175" s="6"/>
      <c r="K175" s="6"/>
      <c r="L175" s="6"/>
      <c r="M175" s="6"/>
      <c r="N175" s="6"/>
      <c r="O175" s="6"/>
      <c r="P175" s="6"/>
      <c r="Q175" s="6"/>
      <c r="R175" s="6"/>
      <c r="S175" s="6"/>
      <c r="T175" s="6"/>
      <c r="U175" s="6"/>
      <c r="V175" s="6"/>
      <c r="W175" s="6"/>
    </row>
    <row r="176" spans="2:23" x14ac:dyDescent="0.25">
      <c r="B176" s="205"/>
      <c r="C176" s="199"/>
      <c r="D176" s="61"/>
      <c r="E176" s="61"/>
      <c r="F176" s="61"/>
      <c r="G176" s="61"/>
      <c r="H176" s="61"/>
      <c r="I176" s="6"/>
      <c r="J176" s="6"/>
      <c r="K176" s="6"/>
      <c r="L176" s="6"/>
      <c r="M176" s="6"/>
      <c r="N176" s="6"/>
      <c r="O176" s="6"/>
      <c r="P176" s="6"/>
      <c r="Q176" s="6"/>
      <c r="R176" s="6"/>
      <c r="S176" s="6"/>
      <c r="T176" s="6"/>
      <c r="U176" s="6"/>
      <c r="V176" s="6"/>
      <c r="W176" s="6"/>
    </row>
    <row r="177" spans="2:23" x14ac:dyDescent="0.25">
      <c r="B177" s="205"/>
      <c r="C177" s="199"/>
      <c r="D177" s="62"/>
      <c r="E177" s="62"/>
      <c r="F177" s="62"/>
      <c r="G177" s="62"/>
      <c r="H177" s="62"/>
      <c r="I177" s="6"/>
      <c r="J177" s="6"/>
      <c r="K177" s="6"/>
      <c r="L177" s="6"/>
      <c r="M177" s="6"/>
      <c r="N177" s="6"/>
      <c r="O177" s="6"/>
      <c r="P177" s="6"/>
      <c r="Q177" s="6"/>
      <c r="R177" s="6"/>
      <c r="S177" s="6"/>
      <c r="T177" s="6"/>
      <c r="U177" s="6"/>
      <c r="V177" s="6"/>
      <c r="W177" s="6"/>
    </row>
    <row r="178" spans="2:23" x14ac:dyDescent="0.25">
      <c r="B178" s="205"/>
      <c r="C178" s="199"/>
      <c r="D178" s="61"/>
      <c r="E178" s="61"/>
      <c r="F178" s="61"/>
      <c r="G178" s="61"/>
      <c r="H178" s="61"/>
      <c r="I178" s="6"/>
      <c r="J178" s="6"/>
      <c r="K178" s="6"/>
      <c r="L178" s="6"/>
      <c r="M178" s="6"/>
      <c r="N178" s="6"/>
      <c r="O178" s="6"/>
      <c r="P178" s="6"/>
      <c r="Q178" s="6"/>
      <c r="R178" s="6"/>
      <c r="S178" s="6"/>
      <c r="T178" s="6"/>
      <c r="U178" s="6"/>
      <c r="V178" s="6"/>
      <c r="W178" s="6"/>
    </row>
    <row r="179" spans="2:23" x14ac:dyDescent="0.25">
      <c r="B179" s="205"/>
      <c r="C179" s="199"/>
      <c r="D179" s="62"/>
      <c r="E179" s="62"/>
      <c r="F179" s="62"/>
      <c r="G179" s="62"/>
      <c r="H179" s="62"/>
      <c r="I179" s="6"/>
      <c r="J179" s="6"/>
      <c r="K179" s="6"/>
      <c r="L179" s="6"/>
      <c r="M179" s="6"/>
      <c r="N179" s="6"/>
      <c r="O179" s="6"/>
      <c r="P179" s="6"/>
      <c r="Q179" s="6"/>
      <c r="R179" s="6"/>
      <c r="S179" s="6"/>
      <c r="T179" s="6"/>
      <c r="U179" s="6"/>
      <c r="V179" s="6"/>
      <c r="W179" s="6"/>
    </row>
    <row r="180" spans="2:23" x14ac:dyDescent="0.25">
      <c r="B180" s="205"/>
      <c r="C180" s="199"/>
      <c r="D180" s="61"/>
      <c r="E180" s="61"/>
      <c r="F180" s="61"/>
      <c r="G180" s="61"/>
      <c r="H180" s="61"/>
      <c r="I180" s="6"/>
      <c r="J180" s="6"/>
      <c r="K180" s="6"/>
      <c r="L180" s="6"/>
      <c r="M180" s="6"/>
      <c r="N180" s="6"/>
      <c r="O180" s="6"/>
      <c r="P180" s="6"/>
      <c r="Q180" s="6"/>
      <c r="R180" s="6"/>
      <c r="S180" s="6"/>
      <c r="T180" s="6"/>
      <c r="U180" s="6"/>
      <c r="V180" s="6"/>
      <c r="W180" s="6"/>
    </row>
    <row r="181" spans="2:23" x14ac:dyDescent="0.25">
      <c r="B181" s="205"/>
      <c r="C181" s="199"/>
      <c r="D181" s="62"/>
      <c r="E181" s="62"/>
      <c r="F181" s="62"/>
      <c r="G181" s="62"/>
      <c r="H181" s="62"/>
      <c r="I181" s="6"/>
      <c r="J181" s="6"/>
      <c r="K181" s="6"/>
      <c r="L181" s="6"/>
      <c r="M181" s="6"/>
      <c r="N181" s="6"/>
      <c r="O181" s="6"/>
      <c r="P181" s="6"/>
      <c r="Q181" s="6"/>
      <c r="R181" s="6"/>
      <c r="S181" s="6"/>
      <c r="T181" s="6"/>
      <c r="U181" s="6"/>
      <c r="V181" s="6"/>
      <c r="W181" s="6"/>
    </row>
    <row r="182" spans="2:23" x14ac:dyDescent="0.25">
      <c r="B182" s="205"/>
      <c r="C182" s="199"/>
      <c r="D182" s="61"/>
      <c r="E182" s="61"/>
      <c r="F182" s="61"/>
      <c r="G182" s="61"/>
      <c r="H182" s="61"/>
      <c r="I182" s="6"/>
      <c r="J182" s="6"/>
      <c r="K182" s="6"/>
      <c r="L182" s="6"/>
      <c r="M182" s="6"/>
      <c r="N182" s="6"/>
      <c r="O182" s="6"/>
      <c r="P182" s="6"/>
      <c r="Q182" s="6"/>
      <c r="R182" s="6"/>
      <c r="S182" s="6"/>
      <c r="T182" s="6"/>
      <c r="U182" s="6"/>
      <c r="V182" s="6"/>
      <c r="W182" s="6"/>
    </row>
    <row r="183" spans="2:23" x14ac:dyDescent="0.25">
      <c r="B183" s="205"/>
      <c r="C183" s="199"/>
      <c r="D183" s="62"/>
      <c r="E183" s="62"/>
      <c r="F183" s="62"/>
      <c r="G183" s="62"/>
      <c r="H183" s="62"/>
      <c r="I183" s="6"/>
      <c r="J183" s="6"/>
      <c r="K183" s="6"/>
      <c r="L183" s="6"/>
      <c r="M183" s="6"/>
      <c r="N183" s="6"/>
      <c r="O183" s="6"/>
      <c r="P183" s="6"/>
      <c r="Q183" s="6"/>
      <c r="R183" s="6"/>
      <c r="S183" s="6"/>
      <c r="T183" s="6"/>
      <c r="U183" s="6"/>
      <c r="V183" s="6"/>
      <c r="W183" s="6"/>
    </row>
    <row r="184" spans="2:23" x14ac:dyDescent="0.25">
      <c r="B184" s="205"/>
      <c r="C184" s="199"/>
      <c r="D184" s="61"/>
      <c r="E184" s="61"/>
      <c r="F184" s="61"/>
      <c r="G184" s="61"/>
      <c r="H184" s="61"/>
      <c r="I184" s="6"/>
      <c r="J184" s="6"/>
      <c r="K184" s="6"/>
      <c r="L184" s="6"/>
      <c r="M184" s="6"/>
      <c r="N184" s="6"/>
      <c r="O184" s="6"/>
      <c r="P184" s="6"/>
      <c r="Q184" s="6"/>
      <c r="R184" s="6"/>
      <c r="S184" s="6"/>
      <c r="T184" s="6"/>
      <c r="U184" s="6"/>
      <c r="V184" s="6"/>
      <c r="W184" s="6"/>
    </row>
    <row r="185" spans="2:23" x14ac:dyDescent="0.25">
      <c r="B185" s="205"/>
      <c r="C185" s="199"/>
      <c r="D185" s="62"/>
      <c r="E185" s="62"/>
      <c r="F185" s="62"/>
      <c r="G185" s="62"/>
      <c r="H185" s="62"/>
      <c r="I185" s="6"/>
      <c r="J185" s="6"/>
      <c r="K185" s="6"/>
      <c r="L185" s="6"/>
      <c r="M185" s="6"/>
      <c r="N185" s="6"/>
      <c r="O185" s="6"/>
      <c r="P185" s="6"/>
      <c r="Q185" s="6"/>
      <c r="R185" s="6"/>
      <c r="S185" s="6"/>
      <c r="T185" s="6"/>
      <c r="U185" s="6"/>
      <c r="V185" s="6"/>
      <c r="W185" s="6"/>
    </row>
    <row r="186" spans="2:23" x14ac:dyDescent="0.25">
      <c r="B186" s="205"/>
      <c r="C186" s="199"/>
      <c r="D186" s="61"/>
      <c r="E186" s="61"/>
      <c r="F186" s="61"/>
      <c r="G186" s="61"/>
      <c r="H186" s="61"/>
      <c r="I186" s="6"/>
      <c r="J186" s="6"/>
      <c r="K186" s="6"/>
      <c r="L186" s="6"/>
      <c r="M186" s="6"/>
      <c r="N186" s="6"/>
      <c r="O186" s="6"/>
      <c r="P186" s="6"/>
      <c r="Q186" s="6"/>
      <c r="R186" s="6"/>
      <c r="S186" s="6"/>
      <c r="T186" s="6"/>
      <c r="U186" s="6"/>
      <c r="V186" s="6"/>
      <c r="W186" s="6"/>
    </row>
    <row r="187" spans="2:23" x14ac:dyDescent="0.25">
      <c r="B187" s="205"/>
      <c r="C187" s="199"/>
      <c r="D187" s="62"/>
      <c r="E187" s="62"/>
      <c r="F187" s="62"/>
      <c r="G187" s="62"/>
      <c r="H187" s="62"/>
      <c r="I187" s="6"/>
      <c r="J187" s="6"/>
      <c r="K187" s="6"/>
      <c r="L187" s="6"/>
      <c r="M187" s="6"/>
      <c r="N187" s="6"/>
      <c r="O187" s="6"/>
      <c r="P187" s="6"/>
      <c r="Q187" s="6"/>
      <c r="R187" s="6"/>
      <c r="S187" s="6"/>
      <c r="T187" s="6"/>
      <c r="U187" s="6"/>
      <c r="V187" s="6"/>
      <c r="W187" s="6"/>
    </row>
    <row r="188" spans="2:23" x14ac:dyDescent="0.25">
      <c r="B188" s="205"/>
      <c r="C188" s="199"/>
      <c r="D188" s="61"/>
      <c r="E188" s="61"/>
      <c r="F188" s="61"/>
      <c r="G188" s="61"/>
      <c r="H188" s="61"/>
      <c r="I188" s="6"/>
      <c r="J188" s="6"/>
      <c r="K188" s="6"/>
      <c r="L188" s="6"/>
      <c r="M188" s="6"/>
      <c r="N188" s="6"/>
      <c r="O188" s="6"/>
      <c r="P188" s="6"/>
      <c r="Q188" s="6"/>
      <c r="R188" s="6"/>
      <c r="S188" s="6"/>
      <c r="T188" s="6"/>
      <c r="U188" s="6"/>
      <c r="V188" s="6"/>
      <c r="W188" s="6"/>
    </row>
    <row r="189" spans="2:23" x14ac:dyDescent="0.25">
      <c r="B189" s="205"/>
      <c r="C189" s="199"/>
      <c r="D189" s="62"/>
      <c r="E189" s="62"/>
      <c r="F189" s="62"/>
      <c r="G189" s="62"/>
      <c r="H189" s="62"/>
      <c r="I189" s="6"/>
      <c r="J189" s="6"/>
      <c r="K189" s="6"/>
      <c r="L189" s="6"/>
      <c r="M189" s="6"/>
      <c r="N189" s="6"/>
      <c r="O189" s="6"/>
      <c r="P189" s="6"/>
      <c r="Q189" s="6"/>
      <c r="R189" s="6"/>
      <c r="S189" s="6"/>
      <c r="T189" s="6"/>
      <c r="U189" s="6"/>
      <c r="V189" s="6"/>
      <c r="W189" s="6"/>
    </row>
    <row r="190" spans="2:23" x14ac:dyDescent="0.25">
      <c r="B190" s="205"/>
      <c r="C190" s="199"/>
      <c r="D190" s="61"/>
      <c r="E190" s="61"/>
      <c r="F190" s="61"/>
      <c r="G190" s="61"/>
      <c r="H190" s="61"/>
      <c r="I190" s="6"/>
      <c r="J190" s="6"/>
      <c r="K190" s="6"/>
      <c r="L190" s="6"/>
      <c r="M190" s="6"/>
      <c r="N190" s="6"/>
      <c r="O190" s="6"/>
      <c r="P190" s="6"/>
      <c r="Q190" s="6"/>
      <c r="R190" s="6"/>
      <c r="S190" s="6"/>
      <c r="T190" s="6"/>
      <c r="U190" s="6"/>
      <c r="V190" s="6"/>
      <c r="W190" s="6"/>
    </row>
    <row r="191" spans="2:23" x14ac:dyDescent="0.25">
      <c r="B191" s="205"/>
      <c r="C191" s="199"/>
      <c r="D191" s="62"/>
      <c r="E191" s="62"/>
      <c r="F191" s="62"/>
      <c r="G191" s="62"/>
      <c r="H191" s="62"/>
      <c r="I191" s="6"/>
      <c r="J191" s="6"/>
      <c r="K191" s="6"/>
      <c r="L191" s="6"/>
      <c r="M191" s="6"/>
      <c r="N191" s="6"/>
      <c r="O191" s="6"/>
      <c r="P191" s="6"/>
      <c r="Q191" s="6"/>
      <c r="R191" s="6"/>
      <c r="S191" s="6"/>
      <c r="T191" s="6"/>
      <c r="U191" s="6"/>
      <c r="V191" s="6"/>
      <c r="W191" s="6"/>
    </row>
    <row r="192" spans="2:23" x14ac:dyDescent="0.25">
      <c r="B192" s="205"/>
      <c r="C192" s="199"/>
      <c r="D192" s="61"/>
      <c r="E192" s="61"/>
      <c r="F192" s="61"/>
      <c r="G192" s="61"/>
      <c r="H192" s="61"/>
      <c r="I192" s="6"/>
      <c r="J192" s="6"/>
      <c r="K192" s="6"/>
      <c r="L192" s="6"/>
      <c r="M192" s="6"/>
      <c r="N192" s="6"/>
      <c r="O192" s="6"/>
      <c r="P192" s="6"/>
      <c r="Q192" s="6"/>
      <c r="R192" s="6"/>
      <c r="S192" s="6"/>
      <c r="T192" s="6"/>
      <c r="U192" s="6"/>
      <c r="V192" s="6"/>
      <c r="W192" s="6"/>
    </row>
    <row r="193" spans="2:23" x14ac:dyDescent="0.25">
      <c r="B193" s="205"/>
      <c r="C193" s="199"/>
      <c r="D193" s="62"/>
      <c r="E193" s="62"/>
      <c r="F193" s="62"/>
      <c r="G193" s="62"/>
      <c r="H193" s="62"/>
      <c r="I193" s="6"/>
      <c r="J193" s="6"/>
      <c r="K193" s="6"/>
      <c r="L193" s="6"/>
      <c r="M193" s="6"/>
      <c r="N193" s="6"/>
      <c r="O193" s="6"/>
      <c r="P193" s="6"/>
      <c r="Q193" s="6"/>
      <c r="R193" s="6"/>
      <c r="S193" s="6"/>
      <c r="T193" s="6"/>
      <c r="U193" s="6"/>
      <c r="V193" s="6"/>
      <c r="W193" s="6"/>
    </row>
    <row r="194" spans="2:23" x14ac:dyDescent="0.25">
      <c r="B194" s="205"/>
      <c r="C194" s="199"/>
      <c r="D194" s="61"/>
      <c r="E194" s="61"/>
      <c r="F194" s="61"/>
      <c r="G194" s="61"/>
      <c r="H194" s="61"/>
      <c r="I194" s="6"/>
      <c r="J194" s="6"/>
      <c r="K194" s="6"/>
      <c r="L194" s="6"/>
      <c r="M194" s="6"/>
      <c r="N194" s="6"/>
      <c r="O194" s="6"/>
      <c r="P194" s="6"/>
      <c r="Q194" s="6"/>
      <c r="R194" s="6"/>
      <c r="S194" s="6"/>
      <c r="T194" s="6"/>
      <c r="U194" s="6"/>
      <c r="V194" s="6"/>
      <c r="W194" s="6"/>
    </row>
    <row r="195" spans="2:23" x14ac:dyDescent="0.25">
      <c r="B195" s="205"/>
      <c r="C195" s="199"/>
      <c r="D195" s="62"/>
      <c r="E195" s="62"/>
      <c r="F195" s="62"/>
      <c r="G195" s="62"/>
      <c r="H195" s="62"/>
      <c r="I195" s="6"/>
      <c r="J195" s="6"/>
      <c r="K195" s="6"/>
      <c r="L195" s="6"/>
      <c r="M195" s="6"/>
      <c r="N195" s="6"/>
      <c r="O195" s="6"/>
      <c r="P195" s="6"/>
      <c r="Q195" s="6"/>
      <c r="R195" s="6"/>
      <c r="S195" s="6"/>
      <c r="T195" s="6"/>
      <c r="U195" s="6"/>
      <c r="V195" s="6"/>
      <c r="W195" s="6"/>
    </row>
    <row r="196" spans="2:23" x14ac:dyDescent="0.25">
      <c r="B196" s="205"/>
      <c r="C196" s="199"/>
      <c r="D196" s="61"/>
      <c r="E196" s="61"/>
      <c r="F196" s="61"/>
      <c r="G196" s="61"/>
      <c r="H196" s="61"/>
      <c r="I196" s="6"/>
      <c r="J196" s="6"/>
      <c r="K196" s="6"/>
      <c r="L196" s="6"/>
      <c r="M196" s="6"/>
      <c r="N196" s="6"/>
      <c r="O196" s="6"/>
      <c r="P196" s="6"/>
      <c r="Q196" s="6"/>
      <c r="R196" s="6"/>
      <c r="S196" s="6"/>
      <c r="T196" s="6"/>
      <c r="U196" s="6"/>
      <c r="V196" s="6"/>
      <c r="W196" s="6"/>
    </row>
    <row r="197" spans="2:23" x14ac:dyDescent="0.25">
      <c r="B197" s="205"/>
      <c r="C197" s="199"/>
      <c r="D197" s="62"/>
      <c r="E197" s="62"/>
      <c r="F197" s="62"/>
      <c r="G197" s="62"/>
      <c r="H197" s="62"/>
      <c r="I197" s="6"/>
      <c r="J197" s="6"/>
      <c r="K197" s="6"/>
      <c r="L197" s="6"/>
      <c r="M197" s="6"/>
      <c r="N197" s="6"/>
      <c r="O197" s="6"/>
      <c r="P197" s="6"/>
      <c r="Q197" s="6"/>
      <c r="R197" s="6"/>
      <c r="S197" s="6"/>
      <c r="T197" s="6"/>
      <c r="U197" s="6"/>
      <c r="V197" s="6"/>
      <c r="W197" s="6"/>
    </row>
    <row r="198" spans="2:23" x14ac:dyDescent="0.25">
      <c r="B198" s="205"/>
      <c r="C198" s="199"/>
      <c r="D198" s="61"/>
      <c r="E198" s="61"/>
      <c r="F198" s="61"/>
      <c r="G198" s="61"/>
      <c r="H198" s="61"/>
      <c r="I198" s="6"/>
      <c r="J198" s="6"/>
      <c r="K198" s="6"/>
      <c r="L198" s="6"/>
      <c r="M198" s="6"/>
      <c r="N198" s="6"/>
      <c r="O198" s="6"/>
      <c r="P198" s="6"/>
      <c r="Q198" s="6"/>
      <c r="R198" s="6"/>
      <c r="S198" s="6"/>
      <c r="T198" s="6"/>
      <c r="U198" s="6"/>
      <c r="V198" s="6"/>
      <c r="W198" s="6"/>
    </row>
    <row r="199" spans="2:23" x14ac:dyDescent="0.25">
      <c r="B199" s="205"/>
      <c r="C199" s="199"/>
      <c r="D199" s="62"/>
      <c r="E199" s="62"/>
      <c r="F199" s="62"/>
      <c r="G199" s="62"/>
      <c r="H199" s="62"/>
      <c r="I199" s="6"/>
      <c r="J199" s="6"/>
      <c r="K199" s="6"/>
      <c r="L199" s="6"/>
      <c r="M199" s="6"/>
      <c r="N199" s="6"/>
      <c r="O199" s="6"/>
      <c r="P199" s="6"/>
      <c r="Q199" s="6"/>
      <c r="R199" s="6"/>
      <c r="S199" s="6"/>
      <c r="T199" s="6"/>
      <c r="U199" s="6"/>
      <c r="V199" s="6"/>
      <c r="W199" s="6"/>
    </row>
    <row r="200" spans="2:23" x14ac:dyDescent="0.25">
      <c r="B200" s="205"/>
      <c r="C200" s="199"/>
      <c r="D200" s="61"/>
      <c r="E200" s="61"/>
      <c r="F200" s="61"/>
      <c r="G200" s="61"/>
      <c r="H200" s="61"/>
      <c r="I200" s="6"/>
      <c r="J200" s="6"/>
      <c r="K200" s="6"/>
      <c r="L200" s="6"/>
      <c r="M200" s="6"/>
      <c r="N200" s="6"/>
      <c r="O200" s="6"/>
      <c r="P200" s="6"/>
      <c r="Q200" s="6"/>
      <c r="R200" s="6"/>
      <c r="S200" s="6"/>
      <c r="T200" s="6"/>
      <c r="U200" s="6"/>
      <c r="V200" s="6"/>
      <c r="W200" s="6"/>
    </row>
    <row r="201" spans="2:23" x14ac:dyDescent="0.25">
      <c r="B201" s="205"/>
      <c r="C201" s="199"/>
      <c r="D201" s="62"/>
      <c r="E201" s="62"/>
      <c r="F201" s="62"/>
      <c r="G201" s="62"/>
      <c r="H201" s="62"/>
      <c r="I201" s="6"/>
      <c r="J201" s="6"/>
      <c r="K201" s="6"/>
      <c r="L201" s="6"/>
      <c r="M201" s="6"/>
      <c r="N201" s="6"/>
      <c r="O201" s="6"/>
      <c r="P201" s="6"/>
      <c r="Q201" s="6"/>
      <c r="R201" s="6"/>
      <c r="S201" s="6"/>
      <c r="T201" s="6"/>
      <c r="U201" s="6"/>
      <c r="V201" s="6"/>
      <c r="W201" s="6"/>
    </row>
    <row r="202" spans="2:23" x14ac:dyDescent="0.25">
      <c r="B202" s="205"/>
      <c r="C202" s="199"/>
      <c r="D202" s="61"/>
      <c r="E202" s="61"/>
      <c r="F202" s="61"/>
      <c r="G202" s="61"/>
      <c r="H202" s="61"/>
      <c r="I202" s="6"/>
      <c r="J202" s="6"/>
      <c r="K202" s="6"/>
      <c r="L202" s="6"/>
      <c r="M202" s="6"/>
      <c r="N202" s="6"/>
      <c r="O202" s="6"/>
      <c r="P202" s="6"/>
      <c r="Q202" s="6"/>
      <c r="R202" s="6"/>
      <c r="S202" s="6"/>
      <c r="T202" s="6"/>
      <c r="U202" s="6"/>
      <c r="V202" s="6"/>
      <c r="W202" s="6"/>
    </row>
    <row r="203" spans="2:23" x14ac:dyDescent="0.25">
      <c r="B203" s="205"/>
      <c r="C203" s="199"/>
      <c r="D203" s="62"/>
      <c r="E203" s="62"/>
      <c r="F203" s="62"/>
      <c r="G203" s="62"/>
      <c r="H203" s="62"/>
      <c r="I203" s="6"/>
      <c r="J203" s="6"/>
      <c r="K203" s="6"/>
      <c r="L203" s="6"/>
      <c r="M203" s="6"/>
      <c r="N203" s="6"/>
      <c r="O203" s="6"/>
      <c r="P203" s="6"/>
      <c r="Q203" s="6"/>
      <c r="R203" s="6"/>
      <c r="S203" s="6"/>
      <c r="T203" s="6"/>
      <c r="U203" s="6"/>
      <c r="V203" s="6"/>
      <c r="W203" s="6"/>
    </row>
    <row r="204" spans="2:23" x14ac:dyDescent="0.25">
      <c r="B204" s="205"/>
      <c r="C204" s="199"/>
      <c r="D204" s="61"/>
      <c r="E204" s="61"/>
      <c r="F204" s="61"/>
      <c r="G204" s="61"/>
      <c r="H204" s="61"/>
      <c r="I204" s="6"/>
      <c r="J204" s="6"/>
      <c r="K204" s="6"/>
      <c r="L204" s="6"/>
      <c r="M204" s="6"/>
      <c r="N204" s="6"/>
      <c r="O204" s="6"/>
      <c r="P204" s="6"/>
      <c r="Q204" s="6"/>
      <c r="R204" s="6"/>
      <c r="S204" s="6"/>
      <c r="T204" s="6"/>
      <c r="U204" s="6"/>
      <c r="V204" s="6"/>
      <c r="W204" s="6"/>
    </row>
    <row r="205" spans="2:23" x14ac:dyDescent="0.25">
      <c r="B205" s="205"/>
      <c r="C205" s="199"/>
      <c r="D205" s="62"/>
      <c r="E205" s="62"/>
      <c r="F205" s="62"/>
      <c r="G205" s="62"/>
      <c r="H205" s="62"/>
      <c r="I205" s="6"/>
      <c r="J205" s="6"/>
      <c r="K205" s="6"/>
      <c r="L205" s="6"/>
      <c r="M205" s="6"/>
      <c r="N205" s="6"/>
      <c r="O205" s="6"/>
      <c r="P205" s="6"/>
      <c r="Q205" s="6"/>
      <c r="R205" s="6"/>
      <c r="S205" s="6"/>
      <c r="T205" s="6"/>
      <c r="U205" s="6"/>
      <c r="V205" s="6"/>
      <c r="W205" s="6"/>
    </row>
    <row r="206" spans="2:23" x14ac:dyDescent="0.25">
      <c r="B206" s="205"/>
      <c r="C206" s="199"/>
      <c r="D206" s="61"/>
      <c r="E206" s="61"/>
      <c r="F206" s="61"/>
      <c r="G206" s="61"/>
      <c r="H206" s="61"/>
      <c r="I206" s="6"/>
      <c r="J206" s="6"/>
      <c r="K206" s="6"/>
      <c r="L206" s="6"/>
      <c r="M206" s="6"/>
      <c r="N206" s="6"/>
      <c r="O206" s="6"/>
      <c r="P206" s="6"/>
      <c r="Q206" s="6"/>
      <c r="R206" s="6"/>
      <c r="S206" s="6"/>
      <c r="T206" s="6"/>
      <c r="U206" s="6"/>
      <c r="V206" s="6"/>
      <c r="W206" s="6"/>
    </row>
    <row r="207" spans="2:23" x14ac:dyDescent="0.25">
      <c r="B207" s="205"/>
      <c r="C207" s="199"/>
      <c r="D207" s="62"/>
      <c r="E207" s="62"/>
      <c r="F207" s="62"/>
      <c r="G207" s="62"/>
      <c r="H207" s="62"/>
      <c r="I207" s="6"/>
      <c r="J207" s="6"/>
      <c r="K207" s="6"/>
      <c r="L207" s="6"/>
      <c r="M207" s="6"/>
      <c r="N207" s="6"/>
      <c r="O207" s="6"/>
      <c r="P207" s="6"/>
      <c r="Q207" s="6"/>
      <c r="R207" s="6"/>
      <c r="S207" s="6"/>
      <c r="T207" s="6"/>
      <c r="U207" s="6"/>
      <c r="V207" s="6"/>
      <c r="W207" s="6"/>
    </row>
    <row r="208" spans="2:23" x14ac:dyDescent="0.25">
      <c r="B208" s="205"/>
      <c r="C208" s="199"/>
      <c r="D208" s="61"/>
      <c r="E208" s="61"/>
      <c r="F208" s="61"/>
      <c r="G208" s="61"/>
      <c r="H208" s="61"/>
      <c r="I208" s="6"/>
      <c r="J208" s="6"/>
      <c r="K208" s="6"/>
      <c r="L208" s="6"/>
      <c r="M208" s="6"/>
      <c r="N208" s="6"/>
      <c r="O208" s="6"/>
      <c r="P208" s="6"/>
      <c r="Q208" s="6"/>
      <c r="R208" s="6"/>
      <c r="S208" s="6"/>
      <c r="T208" s="6"/>
      <c r="U208" s="6"/>
      <c r="V208" s="6"/>
      <c r="W208" s="6"/>
    </row>
    <row r="209" spans="2:23" x14ac:dyDescent="0.25">
      <c r="B209" s="205"/>
      <c r="C209" s="199"/>
      <c r="D209" s="62"/>
      <c r="E209" s="62"/>
      <c r="F209" s="62"/>
      <c r="G209" s="62"/>
      <c r="H209" s="62"/>
      <c r="I209" s="6"/>
      <c r="J209" s="6"/>
      <c r="K209" s="6"/>
      <c r="L209" s="6"/>
      <c r="M209" s="6"/>
      <c r="N209" s="6"/>
      <c r="O209" s="6"/>
      <c r="P209" s="6"/>
      <c r="Q209" s="6"/>
      <c r="R209" s="6"/>
      <c r="S209" s="6"/>
      <c r="T209" s="6"/>
      <c r="U209" s="6"/>
      <c r="V209" s="6"/>
      <c r="W209" s="6"/>
    </row>
    <row r="210" spans="2:23" x14ac:dyDescent="0.25">
      <c r="B210" s="205"/>
      <c r="C210" s="199"/>
      <c r="D210" s="61"/>
      <c r="E210" s="61"/>
      <c r="F210" s="61"/>
      <c r="G210" s="61"/>
      <c r="H210" s="61"/>
      <c r="I210" s="6"/>
      <c r="J210" s="6"/>
      <c r="K210" s="6"/>
      <c r="L210" s="6"/>
      <c r="M210" s="6"/>
      <c r="N210" s="6"/>
      <c r="O210" s="6"/>
      <c r="P210" s="6"/>
      <c r="Q210" s="6"/>
      <c r="R210" s="6"/>
      <c r="S210" s="6"/>
      <c r="T210" s="6"/>
      <c r="U210" s="6"/>
      <c r="V210" s="6"/>
      <c r="W210" s="6"/>
    </row>
    <row r="211" spans="2:23" x14ac:dyDescent="0.25">
      <c r="B211" s="205"/>
      <c r="C211" s="199"/>
      <c r="D211" s="62"/>
      <c r="E211" s="62"/>
      <c r="F211" s="62"/>
      <c r="G211" s="62"/>
      <c r="H211" s="62"/>
      <c r="I211" s="6"/>
      <c r="J211" s="6"/>
      <c r="K211" s="6"/>
      <c r="L211" s="6"/>
      <c r="M211" s="6"/>
      <c r="N211" s="6"/>
      <c r="O211" s="6"/>
      <c r="P211" s="6"/>
      <c r="Q211" s="6"/>
      <c r="R211" s="6"/>
      <c r="S211" s="6"/>
      <c r="T211" s="6"/>
      <c r="U211" s="6"/>
      <c r="V211" s="6"/>
      <c r="W211" s="6"/>
    </row>
    <row r="212" spans="2:23" x14ac:dyDescent="0.25">
      <c r="B212" s="205"/>
      <c r="C212" s="199"/>
      <c r="D212" s="61"/>
      <c r="E212" s="61"/>
      <c r="F212" s="61"/>
      <c r="G212" s="61"/>
      <c r="H212" s="61"/>
      <c r="I212" s="6"/>
      <c r="J212" s="6"/>
      <c r="K212" s="6"/>
      <c r="L212" s="6"/>
      <c r="M212" s="6"/>
      <c r="N212" s="6"/>
      <c r="O212" s="6"/>
      <c r="P212" s="6"/>
      <c r="Q212" s="6"/>
      <c r="R212" s="6"/>
      <c r="S212" s="6"/>
      <c r="T212" s="6"/>
      <c r="U212" s="6"/>
      <c r="V212" s="6"/>
      <c r="W212" s="6"/>
    </row>
    <row r="213" spans="2:23" x14ac:dyDescent="0.25">
      <c r="B213" s="205"/>
      <c r="C213" s="199"/>
      <c r="D213" s="62"/>
      <c r="E213" s="62"/>
      <c r="F213" s="62"/>
      <c r="G213" s="62"/>
      <c r="H213" s="62"/>
      <c r="I213" s="6"/>
      <c r="J213" s="6"/>
      <c r="K213" s="6"/>
      <c r="L213" s="6"/>
      <c r="M213" s="6"/>
      <c r="N213" s="6"/>
      <c r="O213" s="6"/>
      <c r="P213" s="6"/>
      <c r="Q213" s="6"/>
      <c r="R213" s="6"/>
      <c r="S213" s="6"/>
      <c r="T213" s="6"/>
      <c r="U213" s="6"/>
      <c r="V213" s="6"/>
      <c r="W213" s="6"/>
    </row>
    <row r="214" spans="2:23" x14ac:dyDescent="0.25">
      <c r="B214" s="205"/>
      <c r="C214" s="199"/>
      <c r="D214" s="61"/>
      <c r="E214" s="61"/>
      <c r="F214" s="61"/>
      <c r="G214" s="61"/>
      <c r="H214" s="61"/>
      <c r="I214" s="6"/>
      <c r="J214" s="6"/>
      <c r="K214" s="6"/>
      <c r="L214" s="6"/>
      <c r="M214" s="6"/>
      <c r="N214" s="6"/>
      <c r="O214" s="6"/>
      <c r="P214" s="6"/>
      <c r="Q214" s="6"/>
      <c r="R214" s="6"/>
      <c r="S214" s="6"/>
      <c r="T214" s="6"/>
      <c r="U214" s="6"/>
      <c r="V214" s="6"/>
      <c r="W214" s="6"/>
    </row>
    <row r="215" spans="2:23" x14ac:dyDescent="0.25">
      <c r="B215" s="205"/>
      <c r="C215" s="199"/>
      <c r="D215" s="62"/>
      <c r="E215" s="62"/>
      <c r="F215" s="62"/>
      <c r="G215" s="62"/>
      <c r="H215" s="62"/>
      <c r="I215" s="6"/>
      <c r="J215" s="6"/>
      <c r="K215" s="6"/>
      <c r="L215" s="6"/>
      <c r="M215" s="6"/>
      <c r="N215" s="6"/>
      <c r="O215" s="6"/>
      <c r="P215" s="6"/>
      <c r="Q215" s="6"/>
      <c r="R215" s="6"/>
      <c r="S215" s="6"/>
      <c r="T215" s="6"/>
      <c r="U215" s="6"/>
      <c r="V215" s="6"/>
      <c r="W215" s="6"/>
    </row>
    <row r="216" spans="2:23" x14ac:dyDescent="0.25">
      <c r="B216" s="205"/>
      <c r="C216" s="199"/>
      <c r="D216" s="61"/>
      <c r="E216" s="61"/>
      <c r="F216" s="61"/>
      <c r="G216" s="61"/>
      <c r="H216" s="61"/>
      <c r="I216" s="6"/>
      <c r="J216" s="6"/>
      <c r="K216" s="6"/>
      <c r="L216" s="6"/>
      <c r="M216" s="6"/>
      <c r="N216" s="6"/>
      <c r="O216" s="6"/>
      <c r="P216" s="6"/>
      <c r="Q216" s="6"/>
      <c r="R216" s="6"/>
      <c r="S216" s="6"/>
      <c r="T216" s="6"/>
      <c r="U216" s="6"/>
      <c r="V216" s="6"/>
      <c r="W216" s="6"/>
    </row>
    <row r="217" spans="2:23" x14ac:dyDescent="0.25">
      <c r="B217" s="205"/>
      <c r="C217" s="199"/>
      <c r="D217" s="62"/>
      <c r="E217" s="62"/>
      <c r="F217" s="62"/>
      <c r="G217" s="62"/>
      <c r="H217" s="62"/>
      <c r="I217" s="6"/>
      <c r="J217" s="6"/>
      <c r="K217" s="6"/>
      <c r="L217" s="6"/>
      <c r="M217" s="6"/>
      <c r="N217" s="6"/>
      <c r="O217" s="6"/>
      <c r="P217" s="6"/>
      <c r="Q217" s="6"/>
      <c r="R217" s="6"/>
      <c r="S217" s="6"/>
      <c r="T217" s="6"/>
      <c r="U217" s="6"/>
      <c r="V217" s="6"/>
      <c r="W217" s="6"/>
    </row>
    <row r="218" spans="2:23" x14ac:dyDescent="0.25">
      <c r="B218" s="205"/>
      <c r="C218" s="199"/>
      <c r="D218" s="61"/>
      <c r="E218" s="61"/>
      <c r="F218" s="61"/>
      <c r="G218" s="61"/>
      <c r="H218" s="61"/>
      <c r="I218" s="6"/>
      <c r="J218" s="6"/>
      <c r="K218" s="6"/>
      <c r="L218" s="6"/>
      <c r="M218" s="6"/>
      <c r="N218" s="6"/>
      <c r="O218" s="6"/>
      <c r="P218" s="6"/>
      <c r="Q218" s="6"/>
      <c r="R218" s="6"/>
      <c r="S218" s="6"/>
      <c r="T218" s="6"/>
      <c r="U218" s="6"/>
      <c r="V218" s="6"/>
      <c r="W218" s="6"/>
    </row>
    <row r="219" spans="2:23" x14ac:dyDescent="0.25">
      <c r="B219" s="205"/>
      <c r="C219" s="199"/>
      <c r="D219" s="62"/>
      <c r="E219" s="62"/>
      <c r="F219" s="62"/>
      <c r="G219" s="62"/>
      <c r="H219" s="62"/>
      <c r="I219" s="6"/>
      <c r="J219" s="6"/>
      <c r="K219" s="6"/>
      <c r="L219" s="6"/>
      <c r="M219" s="6"/>
      <c r="N219" s="6"/>
      <c r="O219" s="6"/>
      <c r="P219" s="6"/>
      <c r="Q219" s="6"/>
      <c r="R219" s="6"/>
      <c r="S219" s="6"/>
      <c r="T219" s="6"/>
      <c r="U219" s="6"/>
      <c r="V219" s="6"/>
      <c r="W219" s="6"/>
    </row>
    <row r="220" spans="2:23" x14ac:dyDescent="0.25">
      <c r="B220" s="205"/>
      <c r="C220" s="199"/>
      <c r="D220" s="61"/>
      <c r="E220" s="61"/>
      <c r="F220" s="61"/>
      <c r="G220" s="61"/>
      <c r="H220" s="61"/>
      <c r="I220" s="6"/>
      <c r="J220" s="6"/>
      <c r="K220" s="6"/>
      <c r="L220" s="6"/>
      <c r="M220" s="6"/>
      <c r="N220" s="6"/>
      <c r="O220" s="6"/>
      <c r="P220" s="6"/>
      <c r="Q220" s="6"/>
      <c r="R220" s="6"/>
      <c r="S220" s="6"/>
      <c r="T220" s="6"/>
      <c r="U220" s="6"/>
      <c r="V220" s="6"/>
      <c r="W220" s="6"/>
    </row>
    <row r="221" spans="2:23" x14ac:dyDescent="0.25">
      <c r="B221" s="28"/>
      <c r="C221" s="39"/>
      <c r="D221" s="39"/>
      <c r="E221" s="28"/>
      <c r="F221" s="28"/>
      <c r="G221" s="28"/>
      <c r="H221" s="28"/>
      <c r="I221" s="6"/>
      <c r="J221" s="6"/>
      <c r="K221" s="6"/>
      <c r="L221" s="6"/>
      <c r="M221" s="6"/>
      <c r="N221" s="6"/>
      <c r="O221" s="6"/>
      <c r="P221" s="6"/>
      <c r="Q221" s="6"/>
      <c r="R221" s="6"/>
      <c r="S221" s="6"/>
      <c r="T221" s="6"/>
      <c r="U221" s="6"/>
      <c r="V221" s="6"/>
      <c r="W221" s="6"/>
    </row>
    <row r="222" spans="2:23" x14ac:dyDescent="0.25">
      <c r="B222" s="28"/>
      <c r="C222" s="39"/>
      <c r="D222" s="39"/>
      <c r="E222" s="28"/>
      <c r="F222" s="28"/>
      <c r="G222" s="28"/>
      <c r="H222" s="28"/>
      <c r="I222" s="6"/>
      <c r="J222" s="6"/>
      <c r="K222" s="6"/>
      <c r="L222" s="6"/>
      <c r="M222" s="6"/>
      <c r="N222" s="6"/>
      <c r="O222" s="6"/>
      <c r="P222" s="6"/>
      <c r="Q222" s="6"/>
      <c r="R222" s="6"/>
      <c r="S222" s="6"/>
      <c r="T222" s="6"/>
      <c r="U222" s="6"/>
      <c r="V222" s="6"/>
      <c r="W222" s="6"/>
    </row>
    <row r="223" spans="2:23" x14ac:dyDescent="0.25">
      <c r="B223" s="28"/>
      <c r="C223" s="39"/>
      <c r="D223" s="39"/>
      <c r="E223" s="28"/>
      <c r="F223" s="28"/>
      <c r="G223" s="28"/>
      <c r="H223" s="28"/>
      <c r="I223" s="6"/>
      <c r="J223" s="6"/>
      <c r="K223" s="6"/>
      <c r="L223" s="6"/>
      <c r="M223" s="6"/>
      <c r="N223" s="6"/>
      <c r="O223" s="6"/>
      <c r="P223" s="6"/>
      <c r="Q223" s="6"/>
      <c r="R223" s="6"/>
      <c r="S223" s="6"/>
      <c r="T223" s="6"/>
      <c r="U223" s="6"/>
      <c r="V223" s="6"/>
      <c r="W223" s="6"/>
    </row>
    <row r="224" spans="2:23" x14ac:dyDescent="0.25">
      <c r="B224" s="28"/>
      <c r="C224" s="39"/>
      <c r="D224" s="39"/>
      <c r="E224" s="28"/>
      <c r="F224" s="28"/>
      <c r="G224" s="28"/>
      <c r="H224" s="28"/>
      <c r="I224" s="6"/>
      <c r="J224" s="6"/>
      <c r="K224" s="6"/>
      <c r="L224" s="6"/>
      <c r="M224" s="6"/>
      <c r="N224" s="6"/>
      <c r="O224" s="6"/>
      <c r="P224" s="6"/>
      <c r="Q224" s="6"/>
      <c r="R224" s="6"/>
      <c r="S224" s="6"/>
      <c r="T224" s="6"/>
      <c r="U224" s="6"/>
      <c r="V224" s="6"/>
      <c r="W224" s="6"/>
    </row>
    <row r="225" spans="2:8" x14ac:dyDescent="0.25">
      <c r="B225" s="28"/>
      <c r="C225" s="39"/>
      <c r="D225" s="39"/>
      <c r="E225" s="39"/>
      <c r="F225" s="39"/>
      <c r="G225" s="39"/>
      <c r="H225" s="39"/>
    </row>
    <row r="226" spans="2:8" x14ac:dyDescent="0.25">
      <c r="B226" s="28"/>
      <c r="C226" s="39"/>
      <c r="D226" s="39"/>
      <c r="E226" s="39"/>
      <c r="F226" s="39"/>
      <c r="G226" s="39"/>
      <c r="H226" s="39"/>
    </row>
    <row r="227" spans="2:8" x14ac:dyDescent="0.25">
      <c r="B227" s="28"/>
      <c r="C227" s="39"/>
      <c r="D227" s="39"/>
      <c r="E227" s="39"/>
      <c r="F227" s="39"/>
      <c r="G227" s="39"/>
      <c r="H227" s="39"/>
    </row>
    <row r="228" spans="2:8" x14ac:dyDescent="0.25">
      <c r="B228" s="28"/>
      <c r="C228" s="39"/>
      <c r="D228" s="39"/>
      <c r="E228" s="39"/>
      <c r="F228" s="39"/>
      <c r="G228" s="39"/>
      <c r="H228" s="39"/>
    </row>
    <row r="229" spans="2:8" x14ac:dyDescent="0.25">
      <c r="B229" s="28"/>
      <c r="C229" s="39"/>
      <c r="D229" s="39"/>
      <c r="E229" s="39"/>
      <c r="F229" s="39"/>
      <c r="G229" s="39"/>
      <c r="H229" s="39"/>
    </row>
  </sheetData>
  <sheetProtection algorithmName="SHA-512" hashValue="BlrmK5AiMbNHiwklmT39il17jL+dtjpKsTXNq+dAqRtsG/Ilpxf4OyTWsuHTXHechUqugudLqdCayRj5v9UAJw==" saltValue="kfPItxc0+SUwbIrpmcfFgA==" spinCount="100000" sheet="1" objects="1" scenarios="1" selectLockedCells="1"/>
  <mergeCells count="13">
    <mergeCell ref="D61:H64"/>
    <mergeCell ref="D66:H68"/>
    <mergeCell ref="D70:H79"/>
    <mergeCell ref="D81:H96"/>
    <mergeCell ref="D98:H102"/>
    <mergeCell ref="A1:I1"/>
    <mergeCell ref="A2:I2"/>
    <mergeCell ref="B59:B60"/>
    <mergeCell ref="B56:H57"/>
    <mergeCell ref="A4:T4"/>
    <mergeCell ref="A5:T5"/>
    <mergeCell ref="A13:O13"/>
    <mergeCell ref="A14:O14"/>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coordonnées</vt:lpstr>
      <vt:lpstr>tout les sites</vt:lpstr>
      <vt:lpstr>region calcs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dc:creator>
  <cp:lastModifiedBy>Jennifer O'Neill</cp:lastModifiedBy>
  <dcterms:created xsi:type="dcterms:W3CDTF">2017-01-24T21:30:26Z</dcterms:created>
  <dcterms:modified xsi:type="dcterms:W3CDTF">2017-12-28T20:23:43Z</dcterms:modified>
</cp:coreProperties>
</file>