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emad/Desktop/"/>
    </mc:Choice>
  </mc:AlternateContent>
  <xr:revisionPtr revIDLastSave="0" documentId="8_{5B038DEC-621D-394E-ABE5-72314F1712F9}" xr6:coauthVersionLast="47" xr6:coauthVersionMax="47" xr10:uidLastSave="{00000000-0000-0000-0000-000000000000}"/>
  <workbookProtection workbookAlgorithmName="SHA-512" workbookHashValue="Wm0w+KuwBnwV/3g4qsK8EOZIXMxDYvN+c3DwsCSdzcO79LBgGAuHHE+Dnh1UjNKmCeLfi7Ze/m3UyXKyTKvK2w==" workbookSaltValue="wDjTLw23Ko4dLpbYYpzNJA==" workbookSpinCount="100000" lockStructure="1"/>
  <bookViews>
    <workbookView xWindow="0" yWindow="460" windowWidth="20740" windowHeight="11160" activeTab="3" xr2:uid="{00000000-000D-0000-FFFF-FFFF00000000}"/>
  </bookViews>
  <sheets>
    <sheet name="Lists" sheetId="19" state="hidden" r:id="rId1"/>
    <sheet name="Instructions" sheetId="42" r:id="rId2"/>
    <sheet name="Contact details" sheetId="20" r:id="rId3"/>
    <sheet name="Questionnaire" sheetId="2" r:id="rId4"/>
    <sheet name="Supporting documents A1" sheetId="4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I2" i="19" l="1" a="1"/>
  <c r="AI2" i="19" s="1"/>
  <c r="G114" i="2"/>
  <c r="H84" i="2"/>
  <c r="H101" i="2"/>
  <c r="H100" i="2"/>
  <c r="H99" i="2"/>
  <c r="H98" i="2"/>
  <c r="H97" i="2"/>
  <c r="H96" i="2"/>
  <c r="H113" i="2"/>
  <c r="H112" i="2"/>
  <c r="H111" i="2"/>
  <c r="H110" i="2"/>
  <c r="H109" i="2"/>
  <c r="H108" i="2"/>
  <c r="H107" i="2"/>
  <c r="H106" i="2"/>
  <c r="H105" i="2"/>
  <c r="H104" i="2"/>
  <c r="H103" i="2"/>
  <c r="H102" i="2"/>
  <c r="H95" i="2"/>
  <c r="H94" i="2"/>
  <c r="H93" i="2"/>
  <c r="H92" i="2"/>
  <c r="H91" i="2"/>
  <c r="H90" i="2"/>
  <c r="H89" i="2"/>
  <c r="H88" i="2"/>
  <c r="H87" i="2"/>
  <c r="H86" i="2"/>
  <c r="H85" i="2"/>
  <c r="AF2" i="19" l="1" a="1"/>
  <c r="AF2" i="19" s="1"/>
  <c r="D31" i="2"/>
  <c r="D22" i="2" l="1"/>
  <c r="D55" i="2" l="1"/>
  <c r="D80" i="2"/>
  <c r="D75" i="2"/>
  <c r="D68" i="2"/>
  <c r="D19" i="2"/>
  <c r="D23" i="2" l="1"/>
  <c r="D114" i="2" l="1"/>
  <c r="D116" i="2" l="1"/>
  <c r="H114" i="2"/>
  <c r="D81" i="2"/>
  <c r="D5" i="2" l="1"/>
  <c r="D69" i="2" l="1"/>
  <c r="D118" i="2" l="1"/>
  <c r="AI11" i="19"/>
  <c r="AI10" i="19"/>
  <c r="AI9" i="19"/>
  <c r="AI8" i="19"/>
  <c r="AI7" i="19"/>
  <c r="AI6" i="19"/>
  <c r="AI5" i="19"/>
  <c r="AI4" i="19"/>
  <c r="AI3" i="19"/>
  <c r="AF25" i="19"/>
  <c r="AF24" i="19"/>
  <c r="AF23" i="19"/>
  <c r="AF22" i="19"/>
  <c r="AF21" i="19"/>
  <c r="AF20" i="19"/>
  <c r="AF19" i="19"/>
  <c r="AF18" i="19"/>
  <c r="AF17" i="19"/>
  <c r="AF16" i="19"/>
  <c r="AF15" i="19"/>
  <c r="AF14" i="19"/>
  <c r="AF13" i="19"/>
  <c r="AF12" i="19"/>
  <c r="AF11" i="19"/>
  <c r="AF10" i="19"/>
  <c r="AF9" i="19"/>
  <c r="AF8" i="19"/>
  <c r="AF7" i="19"/>
  <c r="AF6" i="19"/>
  <c r="AF5" i="19"/>
  <c r="AF4" i="19"/>
  <c r="AF3" i="19"/>
</calcChain>
</file>

<file path=xl/metadata.xml><?xml version="1.0" encoding="utf-8"?>
<metadata xmlns="http://schemas.openxmlformats.org/spreadsheetml/2006/main" xmlns:xlrd="http://schemas.microsoft.com/office/spreadsheetml/2017/richdata">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xmlns:xda="http://schemas.microsoft.com/office/spreadsheetml/2017/dynamicarray"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<sst xmlns="http://schemas.openxmlformats.org/spreadsheetml/2006/main" count="713" uniqueCount="713">
  <si>
    <t>A</t>
  </si>
  <si>
    <t>B(a)1</t>
  </si>
  <si>
    <t>B(a)2-1</t>
  </si>
  <si>
    <t>B(a)2-2</t>
  </si>
  <si>
    <t>B(a)3-1</t>
  </si>
  <si>
    <t>B(a)3-2</t>
  </si>
  <si>
    <t>B(a) 4-1</t>
  </si>
  <si>
    <t>B(a) 4-2</t>
  </si>
  <si>
    <t>B(a)5</t>
  </si>
  <si>
    <t>B(a)6</t>
  </si>
  <si>
    <t>B(b)</t>
  </si>
  <si>
    <t>C</t>
  </si>
  <si>
    <t>D(a)</t>
  </si>
  <si>
    <t>D(a) TITLE</t>
  </si>
  <si>
    <t>D(a) values</t>
  </si>
  <si>
    <t>D(b) TITLE</t>
  </si>
  <si>
    <t>D(b) values</t>
  </si>
  <si>
    <t>D(c)</t>
  </si>
  <si>
    <t>E(a)-1</t>
  </si>
  <si>
    <t>E(a)-2</t>
  </si>
  <si>
    <t>E(a)-3</t>
  </si>
  <si>
    <t>E(b)-1</t>
  </si>
  <si>
    <t>E(b)-2</t>
  </si>
  <si>
    <t>E(b)-3</t>
  </si>
  <si>
    <t>LABELS</t>
  </si>
  <si>
    <t>Policies</t>
  </si>
  <si>
    <t>Legal Instruments</t>
  </si>
  <si>
    <t>D(4) supporting doc</t>
  </si>
  <si>
    <t>D(a) values</t>
  </si>
  <si>
    <t>Not used</t>
  </si>
  <si>
    <t>D(b) values</t>
  </si>
  <si>
    <t>D(b) not used</t>
  </si>
  <si>
    <t>YES</t>
  </si>
  <si>
    <t>Environmental considerations</t>
  </si>
  <si>
    <t>YES, sustainability requirements can be included in technical specifications</t>
  </si>
  <si>
    <t>YES, functional, output-based, and / or performance-based specifications can be used</t>
  </si>
  <si>
    <t>YES, sustainability requirements can  be specified as pre-qualification / selection criteria</t>
  </si>
  <si>
    <t>YES, sustainability requirements can  be specified as exclusion criteria</t>
  </si>
  <si>
    <t>YES, contract award can be based on such approaches / criteria</t>
  </si>
  <si>
    <t>YES, life-cycle costing can be used</t>
  </si>
  <si>
    <t>YES, contract performance clauses can specify sustainability requirements</t>
  </si>
  <si>
    <t>YES, compliance with sustainability requirements is controlled during performance of contracts</t>
  </si>
  <si>
    <t>YES, it is MANDATORY to procure sustainable products/services at least for some categories</t>
  </si>
  <si>
    <t>YES</t>
  </si>
  <si>
    <t>YES</t>
  </si>
  <si>
    <t>o Appliances (commercial and residential appliances, such as clothes washers, ovens, refrigerators, etc.)
o Building interior products (carpeting, wallboards, paint and stains, etc.)
o Healthcare, biomedical equipment and supplies
o Building management and maintenance
o Cleaning products, janitorial and laundry services
o Construction materials and services (including concrete, insulation materials, etc.)
o Doors and windows
o Electricity acquisition and Renewable energy
o Food, catering services and vending machines
o Furniture
o Heating, venting and cooling products
o Landscaping and park services
o Lighting products and equipment (incl. lamp bulbs, indoor and outdoor lighting).
o Meeting and conference services
o Office electronics (incl. computers, monitors and imaging equipment) and electronic equipment leasing
o Office supplies (non-paper supplies)
o Paper and paper products
o Road Design, Construction and Maintenance
o Shipping, Packaging &amp; Packing Supplies
o Textiles (including workwear)
o Transportation services and vehicles (including fleet maintenance)
o Urban Waste collection
o Waste water infrastructure
o Water-using products/ plumbing systems</t>
  </si>
  <si>
    <t>o Appliances</t>
  </si>
  <si>
    <t>o  Protecting against human rights abuses (for example, discrimination, unsafe working conditions child labour, forced labour, and human trafficking).
It is advised to refer to the UN Guiding Principles for Business and Human Rights in the definition of such considerations.
o  Protecting and promoting groups at risk (for example, minorities, indigenous people, persons with disabilities, migrant workers) through social inclusion, which may include employment opportunities.
o  Promoting compliance with ILO standards and decent work
o  Promoting transparency and accountability and combatting corruption
o  Promoting SMEs
o  Promoting fair trade (for example, by ensuring fair living wages for those along the supply chain)
o  Promoting gender equality (for example, through the promotion of women-led businesses, or requiring a certain percentage of women in the workplace)
o  Promoting opportunities for social economy enterprises (NGOs, etc.)
o  Promoting Responsible Business Conduct among  suppliers (governments may refer to the OECD Guidelines for Multinational Enterprises when defining these).
o  Promoting inclusive and equitable quality education, and lifelong learning opportunities for all (such as apprenticeship or training opportunities)</t>
  </si>
  <si>
    <t>o  Protecting against human rights abuses  (for example, discrimination, unsafe working conditions child labour, forced labour, and human trafficking)</t>
  </si>
  <si>
    <t>YES, a risk-assessment analysis has been conducted prior to the selection of categories</t>
  </si>
  <si>
    <t>YES, progress of SPP Action plan / policy is monitored</t>
  </si>
  <si>
    <t>YES, a specific target has been set</t>
  </si>
  <si>
    <t>YES, target achievement is monitored</t>
  </si>
  <si>
    <t>YES, number and /or value of "sustainable" contracts is monitored</t>
  </si>
  <si>
    <t>YES, sustainability outcome(s) are monitored</t>
  </si>
  <si>
    <t>NO monitoring</t>
  </si>
  <si>
    <t>Bio-based</t>
  </si>
  <si>
    <t>SPP policy/strategy</t>
  </si>
  <si>
    <t>Specific act promoting SPP</t>
  </si>
  <si>
    <t>environmental</t>
  </si>
  <si>
    <t>o Appliances</t>
  </si>
  <si>
    <t>o  Protecting against human rights abuses  (for example, discrimination, unsafe working conditions child labour, forced labour, and human trafficking)</t>
  </si>
  <si>
    <t>NO</t>
  </si>
  <si>
    <t>Social considerations</t>
  </si>
  <si>
    <t>YES, type I labels or sustainability standards can be used as reference</t>
  </si>
  <si>
    <t>NO, those cannot be used as criteria</t>
  </si>
  <si>
    <t>NO, it is not possible</t>
  </si>
  <si>
    <t>NO, it is not possible</t>
  </si>
  <si>
    <t>NO, contract award cannot be based on such approaches/ criteria</t>
  </si>
  <si>
    <t>NO, life-cycle costing cannot be used</t>
  </si>
  <si>
    <t>NO, contract performance clauses cannot specify sustainability requirements</t>
  </si>
  <si>
    <t>NO, compliance with sustainability requirements is NOT controlled during performance of contracts</t>
  </si>
  <si>
    <t>NO, it is NOT mandatory (only possible) to procure sustainable products/services</t>
  </si>
  <si>
    <t>NO</t>
  </si>
  <si>
    <t>NO</t>
  </si>
  <si>
    <t>o Building interior products (carpeting, wallboards, paint and stains, etc.)</t>
  </si>
  <si>
    <t>o  Protecting and promoting groups at risk (for example, minorities, indigenous people, persons with disabilities, migrant workers) through social inclusion, which may include employment opportunities.</t>
  </si>
  <si>
    <t>NO, no risk-assessment analysis has been conducted</t>
  </si>
  <si>
    <t>NO</t>
  </si>
  <si>
    <t>NO</t>
  </si>
  <si>
    <t>NO</t>
  </si>
  <si>
    <t>NO</t>
  </si>
  <si>
    <t>NO</t>
  </si>
  <si>
    <t>Monitoring via surveys, self-assessment, or traditional reporting to management</t>
  </si>
  <si>
    <t>Energy-saving</t>
  </si>
  <si>
    <t>SPP action plan/road map</t>
  </si>
  <si>
    <t>Decree/order promoting SPP</t>
  </si>
  <si>
    <t>social</t>
  </si>
  <si>
    <t>o Building interior products (carpeting, wallboards, paint and stains, etc.)</t>
  </si>
  <si>
    <t>o  Protecting and promoting groups at risk (for example, minorities, indigenous people, persons with disabilities, migrant workers) through social inclusion, which may include employment opportunities.</t>
  </si>
  <si>
    <t>Environmental and social considerations</t>
  </si>
  <si>
    <t>YES, both means are possible</t>
  </si>
  <si>
    <t>o Building management and maintenance</t>
  </si>
  <si>
    <t>o  Promoting compliance with ILO standards and decent work</t>
  </si>
  <si>
    <t>Monitoring via internal/external audit</t>
  </si>
  <si>
    <t>Organic cotton/fabric</t>
  </si>
  <si>
    <t>SPP promoted in national procurement strategy</t>
  </si>
  <si>
    <t>Resolution/circular promoting SPP</t>
  </si>
  <si>
    <t>environmental and social</t>
  </si>
  <si>
    <t>o Building management and maintenance</t>
  </si>
  <si>
    <t>o  Promoting compliance with ILO standards and decent work</t>
  </si>
  <si>
    <t>None of those listed</t>
  </si>
  <si>
    <t>NO, such criteria, standards, or labels cannot be used</t>
  </si>
  <si>
    <t>o Cleaning products, janitorial and laundry services</t>
  </si>
  <si>
    <t>o  Promoting transparency and accountability and combatting corruption</t>
  </si>
  <si>
    <t>Monitoring via an information system</t>
  </si>
  <si>
    <t>Organically-grown food</t>
  </si>
  <si>
    <t>SPP promoted in overarching strategy</t>
  </si>
  <si>
    <t>SPP provisions in procurement law/act</t>
  </si>
  <si>
    <t>o Cleaning products, janitorial and laundry services</t>
  </si>
  <si>
    <t>o  Promoting transparency and accountability and combatting corruption</t>
  </si>
  <si>
    <t>o Construction materials and services (including concrete, insulation materials, etc.)</t>
  </si>
  <si>
    <t>o  Promoting SMEs</t>
  </si>
  <si>
    <t>Monitoring via an elaborate e-procurement platform</t>
  </si>
  <si>
    <t>Sustainably-sourced paper</t>
  </si>
  <si>
    <t>Other</t>
  </si>
  <si>
    <t>SPP provisions in procurement regulations/rules/code</t>
  </si>
  <si>
    <t>o Construction materials and services (including concrete, insulation materials, etc.)</t>
  </si>
  <si>
    <t>o  Promoting SMEs</t>
  </si>
  <si>
    <t>o Doors and windows</t>
  </si>
  <si>
    <t>o  Promoting fair trade (for example, by ensuring fair living wages for those along the supply chain)</t>
  </si>
  <si>
    <t>Sustainably-sourced timber</t>
  </si>
  <si>
    <t>SPP provisions in overarching law (such as environmental law)</t>
  </si>
  <si>
    <t>o Doors and windows</t>
  </si>
  <si>
    <t>o  Promoting fair trade (for example, by ensuring fair living wages for those along the supply chain)</t>
  </si>
  <si>
    <t>o Electricity acquisition and Renewable energy</t>
  </si>
  <si>
    <t>o  Promoting gender equality (for example, through the promotion of women-led businesses, or requiring a certain percentage of women in the workplace)</t>
  </si>
  <si>
    <t>Other label (please specify in the next column)</t>
  </si>
  <si>
    <t>Other</t>
  </si>
  <si>
    <t>o Electricity acquisition and Renewable energy</t>
  </si>
  <si>
    <t>o  Promoting gender equality (for example, through the promotion of women-led businesses, or requiring a certain percentage of women in the workplace)</t>
  </si>
  <si>
    <t>o Food, catering services and vending machines</t>
  </si>
  <si>
    <t>o  Promoting opportunities for social economy enterprises (NGOs, etc.)</t>
  </si>
  <si>
    <t>o Food, catering services and vending machines</t>
  </si>
  <si>
    <t>o  Promoting opportunities for social economy enterprises (NGOs, etc.)</t>
  </si>
  <si>
    <t>o Furniture</t>
  </si>
  <si>
    <t>o  Promoting Responsible Business Conduct among suppliers</t>
  </si>
  <si>
    <t>o Furniture</t>
  </si>
  <si>
    <t>o  Promoting Responsible Business Conduct among suppliers</t>
  </si>
  <si>
    <t>o Healthcare, biomedical equipment and supplies</t>
  </si>
  <si>
    <t>o  Promoting inclusive and equitable quality education, and lifelong learning opportunities for all (such as apprenticeship or training opportunities)</t>
  </si>
  <si>
    <t>o Healthcare, biomedical equipment and supplies</t>
  </si>
  <si>
    <t>o  Promoting inclusive and equitable quality education, and lifelong learning opportunities for all (such as apprenticeship or training opportunities)</t>
  </si>
  <si>
    <t>o Heating, venting and cooling products</t>
  </si>
  <si>
    <t>o  Promoting youth employment and training</t>
  </si>
  <si>
    <t>o Heating, venting and cooling products</t>
  </si>
  <si>
    <t>o Landscaping and park services</t>
  </si>
  <si>
    <t>o Landscaping and park services</t>
  </si>
  <si>
    <t>o Lighting products and equipment (incl. lamp bulbs, indoor and outdoor lighting).</t>
  </si>
  <si>
    <t>o Lighting products and equipment (incl. lamp bulbs, indoor and outdoor lighting).</t>
  </si>
  <si>
    <t>o Meeting and conference services</t>
  </si>
  <si>
    <t>o Meeting and conference services</t>
  </si>
  <si>
    <t>o Office electronics (incl. computers, monitors and imaging equipment) and electronic equipment leasing</t>
  </si>
  <si>
    <t>o Office electronics (incl. computers, monitors and imaging equipment) and electronic equipment leasing</t>
  </si>
  <si>
    <t>o (Non-paper) Office supplies</t>
  </si>
  <si>
    <t xml:space="preserve">o Office supplies (non-paper) </t>
  </si>
  <si>
    <t>o Paper and paper products</t>
  </si>
  <si>
    <t>o Paper and paper products</t>
  </si>
  <si>
    <t>o Road Design, Construction and Maintenance</t>
  </si>
  <si>
    <t>o Road Design, Construction and Maintenance</t>
  </si>
  <si>
    <t>o Shipping, Packaging &amp; Packing Supplies</t>
  </si>
  <si>
    <t>o Shipping, Packaging &amp; Packing Supplies</t>
  </si>
  <si>
    <t>o Textiles (including workwear)</t>
  </si>
  <si>
    <t>o Textiles (including workwear)</t>
  </si>
  <si>
    <t>o Transportation services and vehicles (including fleet maintenance)</t>
  </si>
  <si>
    <t>o Transportation services and vehicles (including fleet maintenance)</t>
  </si>
  <si>
    <t>o Urban Waste collection</t>
  </si>
  <si>
    <t>o Urban Waste collection</t>
  </si>
  <si>
    <t>o Waste water infrastructure</t>
  </si>
  <si>
    <t>o Waste water infrastructure</t>
  </si>
  <si>
    <t>o Water-using products/ plumbing systems</t>
  </si>
  <si>
    <t>o Water-using products/ plumbing systems</t>
  </si>
  <si>
    <t>التعليمات</t>
  </si>
  <si>
    <r>
      <t xml:space="preserve">شكرًا لك على الوقت الذي خصصته لإكمال استبيان 2022 بشأن مؤشر أهداف التنمية المستدامة 12.7.1، الذي يقيس عدد البلدان التي تنفذ سياسات وخطط عمل المشتريات العامة المستدامة. يرجى البدء كما يلي:
1. أولاً ، النقر على علامة التبويب "تفاصيل الاتصال" في أسفل هذه الصفحة وإدخال معلومات الاتصال الخاصة بك في الحقول المقدمة. 
2. بعد ذلك ، حدد علامة التبويب "استبيان" وأجب على أكبر عدد ممكن من الأسئلة ، مع تحديد إجابة من القائمة المنسدلة في الخلايا المظللة باللون الأصفر.
3- يرجى تقديم أدلة داعمة لكل رد ، في الخلايا المظللة باللون الأصفر الفاتح، مثل الروابط إلى الوثائق ذات الصلة ، فضلاً عن الإشارات الواردة في هذه الوثائق إلى أرقام صفحات وبيانات محددة. إذا لم تكن المستندات الداعمة متاحة عبر الإنترنت ، فيرجى تحميلها إلى المجلد الفرعي "المستندات الداعمة" في مجلد بلدك. </t>
    </r>
    <r>
      <rPr>
        <b/>
        <sz val="16"/>
        <color theme="1"/>
        <rFont val="Calibri"/>
        <family val="2"/>
        <scheme val="minor"/>
      </rPr>
      <t>لن يتم احتساب الردود التي بدون أدلة داعمة.</t>
    </r>
    <r>
      <rPr>
        <sz val="16"/>
        <color theme="1"/>
        <rFont val="Calibri"/>
        <family val="2"/>
        <scheme val="minor"/>
      </rPr>
      <t>4. الخلايا المظللة باللون الرمادي اختيارية.</t>
    </r>
  </si>
  <si>
    <r>
      <t>للحصول على تعليمات أكثر تفصيلاً حول كيفية إكمال استبيان إكسل هذا ، يرجى الاطلاع على"</t>
    </r>
    <r>
      <rPr>
        <i/>
        <u/>
        <sz val="18"/>
        <color rgb="FFFF0066"/>
        <rFont val="Calibri (Body)"/>
      </rPr>
      <t>إرشادات استبيان إكسل لمؤشر</t>
    </r>
    <r>
      <rPr>
        <sz val="11"/>
        <color theme="1"/>
        <rFont val="Calibri"/>
        <family val="2"/>
        <scheme val="minor"/>
      </rPr>
      <t xml:space="preserve"> المشتريات العامة المستدامة</t>
    </r>
    <r>
      <rPr>
        <i/>
        <sz val="18"/>
        <color rgb="FFFF0066"/>
        <rFont val="Calibri"/>
        <family val="2"/>
        <scheme val="minor"/>
      </rPr>
      <t xml:space="preserve"> ". </t>
    </r>
  </si>
  <si>
    <r>
      <t xml:space="preserve">للحصول على مزيد من المعلومات حول منهجية مؤشر أهداف التنمية المستدامة 12.7.1 ونظام النقاط، يرجى الرجوع إلى وثيقة </t>
    </r>
    <r>
      <rPr>
        <u/>
        <sz val="16"/>
        <color rgb="FF0462C2"/>
        <rFont val="Calibri (Body)"/>
      </rPr>
      <t>"منهجية حساب مؤشر</t>
    </r>
    <r>
      <rPr>
        <sz val="11"/>
        <color theme="1"/>
        <rFont val="Calibri"/>
        <family val="2"/>
        <scheme val="minor"/>
      </rPr>
      <t xml:space="preserve"> المشتريات العامة المستدامة</t>
    </r>
    <r>
      <rPr>
        <sz val="16"/>
        <color theme="1"/>
        <rFont val="Calibri"/>
        <family val="2"/>
        <scheme val="minor"/>
      </rPr>
      <t xml:space="preserve"> ".</t>
    </r>
  </si>
  <si>
    <r>
      <rPr>
        <sz val="16"/>
        <color theme="1"/>
        <rFont val="Calibri (Body)"/>
      </rPr>
      <t xml:space="preserve">للحصول على قائمة حسب البلد بمؤشر أهداف التنمية المستدامة 12.7.1 جهات التنسيق والاحتياطيين ، يرجى النقر </t>
    </r>
    <r>
      <rPr>
        <u/>
        <sz val="16"/>
        <color rgb="FF0462C2"/>
        <rFont val="Calibri (Body)"/>
      </rPr>
      <t>هنا</t>
    </r>
    <r>
      <rPr>
        <sz val="16"/>
        <color theme="1"/>
        <rFont val="Calibri (Body)"/>
      </rPr>
      <t xml:space="preserve">. </t>
    </r>
  </si>
  <si>
    <t>أي أسئلة ؟
يُرجى الاتصال بنا على:</t>
  </si>
  <si>
    <t>agnes.wierzbicki@un.org
cc. farid.yaker@un.org</t>
  </si>
  <si>
    <t>معلومات الاتصال الخاصة بالمستجيبين</t>
  </si>
  <si>
    <t>التاريخ (اليوم/الشهر/السنة)</t>
  </si>
  <si>
    <t>البلد</t>
  </si>
  <si>
    <t>الاسم الأول</t>
  </si>
  <si>
    <t>الاسم الأخير</t>
  </si>
  <si>
    <t>النوع الاجتماعي</t>
  </si>
  <si>
    <t>المنصب</t>
  </si>
  <si>
    <t>الإدارة / الوزارة / المنظمة</t>
  </si>
  <si>
    <t>عنوان البريد الإلكتروني</t>
  </si>
  <si>
    <t>عنوان بريد إلكتروني إضافي
(إذا كان ذلك مناسبًا)</t>
  </si>
  <si>
    <t>المستجيب 1</t>
  </si>
  <si>
    <t>المستجيب 2</t>
  </si>
  <si>
    <t>المستجيب 3</t>
  </si>
  <si>
    <t>المستجيب 4</t>
  </si>
  <si>
    <t>المستجيب 5</t>
  </si>
  <si>
    <t>المستجيب 6</t>
  </si>
  <si>
    <t>المستجيب 7</t>
  </si>
  <si>
    <t>المستجيب 8</t>
  </si>
  <si>
    <t>المستجيب 9</t>
  </si>
  <si>
    <t>المستجيب 10</t>
  </si>
  <si>
    <t>المستجيب 11</t>
  </si>
  <si>
    <t>المستجيب 12</t>
  </si>
  <si>
    <t>المستجيب 13</t>
  </si>
  <si>
    <t>المستجيب 14</t>
  </si>
  <si>
    <t>المستجيب 15</t>
  </si>
  <si>
    <t>استبيان</t>
  </si>
  <si>
    <t>المؤشرات الفرعية والأسئلة</t>
  </si>
  <si>
    <t>النقاط</t>
  </si>
  <si>
    <t>إجاباتكم</t>
  </si>
  <si>
    <t xml:space="preserve">التفاصيل والمستندات الداعمة </t>
  </si>
  <si>
    <t>أ: وجود سياسة /خطة عمل للمشتريات العامة المستدامة و/أو متطلبات تنظيمية للمشتريات العامة المستدامة</t>
  </si>
  <si>
    <t>1 نقطة</t>
  </si>
  <si>
    <t>يرجى النقر على الخلية أدناه وتحديد إجابة من القائمة المنسدلة</t>
  </si>
  <si>
    <t>يرجى تقديم المزيد من التفاصيل لدعم إجابتك وتضمين روابط للمستندات ذات الصلة</t>
  </si>
  <si>
    <r>
      <rPr>
        <b/>
        <sz val="8"/>
        <color rgb="FFC00000"/>
        <rFont val="Calibri"/>
        <family val="2"/>
        <scheme val="minor"/>
      </rPr>
      <t>أ .1 هل لدى بلدك سياسة/خطة عمل معتمدة (وطنية/اتحادية) للمشتريات العامة المستدامة قيد التنفيذ و/أو متطلبات تنظيمية للمشتريات العامة المستدامة ؟</t>
    </r>
    <r>
      <rPr>
        <b/>
        <sz val="8"/>
        <rFont val="Calibri"/>
        <family val="2"/>
        <scheme val="minor"/>
      </rPr>
      <t xml:space="preserve">
</t>
    </r>
    <r>
      <rPr>
        <sz val="8"/>
        <rFont val="Calibri"/>
        <family val="2"/>
        <scheme val="minor"/>
      </rPr>
      <t>يمكن أن يكون ذلك أي مما يلي: 
(1) سياسات/استراتيجيات وخطط العمل/خرائط الطريق المخصصة للمشتريات العامة المستدامة ؛ و/أو 
(2) السياسات الشاملة (أي استراتيجيات التنمية المستدامة ، وسياسات الاستهلاك والإنتاج المستدامين ، والاقتصاد الصديق للبيئة ، والاقتصاد الدائري ، وما إلى ذلك) التي تتضمن أحكاماً شاملة بشأن حماية البيانات ؛ و/أو 
(3) قوانين ولوائح المشتريات العامة التي تتضمن أحكامًا شاملة خاصة بالمشتريات العامة المستدامة ؛ و/أو
(4) القوانين القطاعية مع الأحكام الشاملة للمشتريات العامة المستدامة ( أي توجيهات بشأن كفاءة الطاقة).</t>
    </r>
  </si>
  <si>
    <t>1 نقطة</t>
  </si>
  <si>
    <t>يرجى النقر هنا لتقديم تفاصيل حول سياساتك والصكوك القانونية الداعمة للمشتريات العامة المستدامة(المستندات الداعمة أ 1).</t>
  </si>
  <si>
    <t>نقاطك أ:</t>
  </si>
  <si>
    <t>ب: الإطار التنظيمي للمشتريات العامة يفضي إلى المشتريات العامة المستدامة</t>
  </si>
  <si>
    <t>20 نقطة</t>
  </si>
  <si>
    <t>يرجى النقر على الخلية أدناه وتحديد إجابة من القائمة المنسدلة</t>
  </si>
  <si>
    <t xml:space="preserve">يرجى تقديم المزيد من التفاصيل لدعم إجابتك وتضمين روابط للمستندات ذات الصلة </t>
  </si>
  <si>
    <t>ب (أ) تسمح الأحكام الواردة في الإطار القانوني والتنظيمي بإدراج اعتبارات الاستدامة (البيئية و/أو الاجتماعية) في المراحل التالية من عملية الشراء:</t>
  </si>
  <si>
    <t>14 نقطة</t>
  </si>
  <si>
    <t xml:space="preserve">1/ تعاريف المتطلبات </t>
  </si>
  <si>
    <r>
      <rPr>
        <b/>
        <sz val="8"/>
        <color rgb="FFC00000"/>
        <rFont val="Calibri"/>
        <family val="2"/>
        <scheme val="minor"/>
      </rPr>
      <t xml:space="preserve">ب .1 هل يسمح الإطار القانوني والتنظيمي بإدراج متطلبات الاستدامة (البيئية و/أو الاجتماعية) في المواصفات الفنية ؟ و/أو هل يمكن استخدام العلامات البيئية من النوع الأول أو العلامات الاجتماعية أو معايير الاستدامة ذات الصلة كمرجع لتحديد الحد الأدنى من الامتثال ؟
</t>
    </r>
    <r>
      <rPr>
        <sz val="8"/>
        <color theme="1"/>
        <rFont val="Calibri"/>
        <family val="2"/>
        <scheme val="minor"/>
      </rPr>
      <t>عند تحديد الحد الأدنى من معايير الامتثال للعقد ، يمكن تحديد متطلبات الاستدامة. على سبيل المثال: استخدام المواد الخام المستدامة / المعاد تدويرها ؛ والتحلل البيولوجي للمنتجات ؛ وتجنب استخدام المواد الضارة ؛ والتغليف الصديق للبيئة ؛ ومستوى استهلاك الطاقة ؛ والضمان والمتانة ؛ وضمان توافر الأجزاء والمكونات.</t>
    </r>
  </si>
  <si>
    <t>2 نقطة</t>
  </si>
  <si>
    <t>…</t>
  </si>
  <si>
    <r>
      <rPr>
        <b/>
        <sz val="8"/>
        <color rgb="FFC00000"/>
        <rFont val="Calibri"/>
        <family val="2"/>
        <scheme val="minor"/>
      </rPr>
      <t xml:space="preserve">ب .2 هل يسمح الإطار القانوني والتنظيمي باستخدام المواصفات الوظيفية /القائمة على المخرجات / القائمة على الأداء كمعايير ؟
</t>
    </r>
    <r>
      <rPr>
        <sz val="8"/>
        <rFont val="Calibri"/>
        <family val="2"/>
        <scheme val="minor"/>
      </rPr>
      <t>وتشير هذه المواصفات إلى ما ينبغي أن تحققه الأصناف المشتراة من حيث المهام المنجزة ، أو مستوى الأداء الذي تم بلوغه ، أو النواتج/النتائج التي تم تسليمها. على سبيل المثال: المصابيح الكهربائية ذات الاستهلاك المحدود للطاقة ، أو المركبات ذات انبعاثات ثاني أكسيد الكربون المحدودة.</t>
    </r>
  </si>
  <si>
    <t>2 نقطة</t>
  </si>
  <si>
    <t>…</t>
  </si>
  <si>
    <t>2/ التأهيل المسبق/التأهيل</t>
  </si>
  <si>
    <r>
      <rPr>
        <b/>
        <sz val="8"/>
        <color rgb="FFC00000"/>
        <rFont val="Calibri"/>
        <family val="2"/>
        <scheme val="minor"/>
      </rPr>
      <t xml:space="preserve">ب .3 هل يسمح الإطار القانوني والتنظيمي بتحديد متطلبات الاستدامة كمعايير التأهيل المسبق / الاختيار ؟
</t>
    </r>
    <r>
      <rPr>
        <sz val="8"/>
        <rFont val="Calibri"/>
        <family val="2"/>
        <scheme val="minor"/>
      </rPr>
      <t>تقيِّم معايير الاختيار مدى ملاءمة المشغِّل الاقتصادي لتنفيذ العقد. على سبيل المثال: قد يُطلب من الموردين تقديم دليل على الامتثال للمعايير الاجتماعية و/أو البيئية ، أو دليل على أنهم اعتمدوا نهجًا لنظام الإدارة البيئية أو نظامًا لإدارة سلسلة التوريد وتتبعها.</t>
    </r>
  </si>
  <si>
    <t>2 نقطة</t>
  </si>
  <si>
    <t>…</t>
  </si>
  <si>
    <r>
      <rPr>
        <b/>
        <sz val="8"/>
        <color rgb="FFC00000"/>
        <rFont val="Calibri"/>
        <family val="2"/>
        <scheme val="minor"/>
      </rPr>
      <t xml:space="preserve">ب .4 هل يسمح الإطار القانوني والتنظيمي بتحديد متطلبات الاستدامة كمعايير استبعاد ؟
</t>
    </r>
    <r>
      <rPr>
        <sz val="8"/>
        <rFont val="Calibri"/>
        <family val="2"/>
        <scheme val="minor"/>
      </rPr>
      <t>يمكن استبعاد الموردين المخالفين للقوانين البيئية أو الاجتماعية ، أو الذين لا يمتثلون لمعايير بيئية أو اجتماعية معينة (مثل الاتفاقيات الأساسية لمنظمة العمل الدولية) من عملية الشراء.</t>
    </r>
  </si>
  <si>
    <t>2 نقطة</t>
  </si>
  <si>
    <t>…</t>
  </si>
  <si>
    <t>3/ التقييم والاختيار</t>
  </si>
  <si>
    <r>
      <rPr>
        <b/>
        <sz val="8"/>
        <color rgb="FFC00000"/>
        <rFont val="Calibri"/>
        <family val="2"/>
        <scheme val="minor"/>
      </rPr>
      <t xml:space="preserve">ب.5 هل يسمح الإطار القانوني والتنظيمي بأن يستند إرساء العقود إلى معايير غير السعر (بما في ذلك معايير الاستدامة )؟ </t>
    </r>
    <r>
      <rPr>
        <b/>
        <sz val="8"/>
        <rFont val="Calibri"/>
        <family val="2"/>
        <scheme val="minor"/>
      </rPr>
      <t xml:space="preserve">
</t>
    </r>
    <r>
      <rPr>
        <sz val="8"/>
        <rFont val="Calibri"/>
        <family val="2"/>
        <scheme val="minor"/>
      </rPr>
      <t>على سبيل المثال ، من خلال اللجوء إلى نهج "أفضل قيمة مقابل المال" أو "العطاء الأكثر فائدة من الناحية الاقتصادية".</t>
    </r>
  </si>
  <si>
    <t>2 نقطة</t>
  </si>
  <si>
    <t>…</t>
  </si>
  <si>
    <r>
      <rPr>
        <b/>
        <sz val="8"/>
        <color rgb="FFC00000"/>
        <rFont val="Calibri"/>
        <family val="2"/>
        <scheme val="minor"/>
      </rPr>
      <t>ب .6 هل يسمح الإطار القانوني والتنظيمي باستخدام تكلفة دورة الحياة (LCC) في تقييم العطاءات ؟</t>
    </r>
    <r>
      <rPr>
        <b/>
        <sz val="8"/>
        <rFont val="Calibri"/>
        <family val="2"/>
        <scheme val="minor"/>
      </rPr>
      <t xml:space="preserve">
</t>
    </r>
    <r>
      <rPr>
        <sz val="8"/>
        <rFont val="Calibri"/>
        <family val="2"/>
        <scheme val="minor"/>
      </rPr>
      <t>تكلفة دورة الحياة هو تقييم اقتصادي يأخذ في الاعتبار جميع التكاليف التي سيتم تكبدها خلال عمر المنتج أو العمل أو الخدمة (سعر الشراء بما في ذلك التسليم ؛ وتكاليف التركيب ؛ وتكاليف التشغيل والصيانة ؛ وتكاليف نهاية العمر مثل التخلص).</t>
    </r>
  </si>
  <si>
    <t>2 نقطة</t>
  </si>
  <si>
    <t>…</t>
  </si>
  <si>
    <t>4/ إرساء العقود وإدارتها</t>
  </si>
  <si>
    <r>
      <rPr>
        <b/>
        <sz val="8"/>
        <color rgb="FFC00000"/>
        <rFont val="Calibri"/>
        <family val="2"/>
        <scheme val="minor"/>
      </rPr>
      <t xml:space="preserve">ب .7 هل يسمح الإطار القانوني والتنظيمي بتحديد متطلبات الاستدامة في بنود أداء العقد ؟
</t>
    </r>
    <r>
      <rPr>
        <b/>
        <sz val="8"/>
        <rFont val="Calibri"/>
        <family val="2"/>
        <scheme val="minor"/>
      </rPr>
      <t xml:space="preserve">
</t>
    </r>
    <r>
      <rPr>
        <sz val="8"/>
        <rFont val="Calibri"/>
        <family val="2"/>
        <scheme val="minor"/>
      </rPr>
      <t>على سبيل المثال: اشتراط الامتثال لحقوق العمل في سلسلة التوريد (مثل المعايير الأساسية لمنظمة العمل الدولية )؛ واشتراط الاستخدام الفعال لموارد مثل الكهرباء والمياه في مواقع البناء ؛ والحد من انبعاثات ثاني أكسيد الكربون المرتبطة بالنقل ؛ والتغليف المأخوذ لإعادة الاستخدام أو إعادة التدوير أو التخلص المناسب.</t>
    </r>
  </si>
  <si>
    <t>2 نقطة</t>
  </si>
  <si>
    <t>…</t>
  </si>
  <si>
    <t xml:space="preserve">نقاطك ب(أ): </t>
  </si>
  <si>
    <t>ب(ب) أحكام في الإطار القانوني والتنظيمي تنص على شراء بدائل مستدامة</t>
  </si>
  <si>
    <t>6 نقاط</t>
  </si>
  <si>
    <r>
      <rPr>
        <b/>
        <sz val="8"/>
        <color rgb="FFC00000"/>
        <rFont val="Calibri"/>
        <family val="2"/>
        <scheme val="minor"/>
      </rPr>
      <t xml:space="preserve">ب-8 هل يفرض الإطار القانوني والتنظيمي شراء بدائل مستدامة لفئة واحدة أو أكثر على الأقل ؟
</t>
    </r>
    <r>
      <rPr>
        <b/>
        <sz val="8"/>
        <rFont val="Calibri"/>
        <family val="2"/>
        <scheme val="minor"/>
      </rPr>
      <t xml:space="preserve">
</t>
    </r>
    <r>
      <rPr>
        <sz val="8"/>
        <rFont val="Calibri"/>
        <family val="2"/>
        <scheme val="minor"/>
      </rPr>
      <t>فعلى سبيل المثال ، ينص التوجيه الصادر عن الاتحاد الأوروبي بشأن "المركبات النظيفة" على أنه "يلزم السلطات المتعاقدة بأن تأخذ في الحسبان الآثار المتعلقة بالطاقة والبيئة عند شراء مركبات النقل البري ".</t>
    </r>
  </si>
  <si>
    <t>6 نقاط</t>
  </si>
  <si>
    <t>…</t>
  </si>
  <si>
    <t>نقاطك ب(ب):</t>
  </si>
  <si>
    <t>نقاطك ب:</t>
  </si>
  <si>
    <t>ج: الدعم العملي المقدم لممارسي المشتريات في تنفيذ سياسة المشتريات العامة المستدامة</t>
  </si>
  <si>
    <t>20 نقطة</t>
  </si>
  <si>
    <t>يرجى النقر على الخلية أدناه وتحديد إجابة من القائمة المنسدلة</t>
  </si>
  <si>
    <t>يرجى تقديم المزيد من التفاصيل لدعم إجابتك وتضمين روابط للمستندات ذات الصلة</t>
  </si>
  <si>
    <t>4 نقاط</t>
  </si>
  <si>
    <t>…</t>
  </si>
  <si>
    <r>
      <t xml:space="preserve">ج .2 هل يتم استخدام قنوات اتصال محددة لتوفير المعلومات أو الأدوات لممارسي المشتريات ، على الأقل مرتين في السنة ؟
</t>
    </r>
    <r>
      <rPr>
        <sz val="8"/>
        <color theme="1"/>
        <rFont val="Calibri"/>
        <family val="2"/>
        <scheme val="minor"/>
      </rPr>
      <t>مثل النشرة الإخبارية والموقع الإلكتروني والشبكة الداخلية ووسائل التواصل الاجتماعي وما إلى ذلك.</t>
    </r>
  </si>
  <si>
    <t>4 نقاط</t>
  </si>
  <si>
    <t>…</t>
  </si>
  <si>
    <r>
      <t xml:space="preserve">ج .3 هل يتم تنظيم دورات تدريبية مرة واحدة على الأقل في السنة لبناء قدرات ممارسي المشتريات العامة في تنفيذ المشتريات العامة المستدامة؟
</t>
    </r>
    <r>
      <rPr>
        <sz val="8"/>
        <color theme="1"/>
        <rFont val="Calibri (Body)"/>
      </rPr>
      <t xml:space="preserve">يجب أن تركز مثل هذه الدورات التدريبية على المشتريات العامة المستدامة أو تحتوي على مكون مهم للمشتريات العامة المستدامة. يمكن أن تكون هذه الجلسات شخصية و/أو افتراضية وتقدم للموظفين الجدد أو كتعليم مستمر. </t>
    </r>
  </si>
  <si>
    <t>4 نقاط</t>
  </si>
  <si>
    <t>…</t>
  </si>
  <si>
    <r>
      <rPr>
        <b/>
        <sz val="8"/>
        <color rgb="FFC00000"/>
        <rFont val="Calibri"/>
        <family val="2"/>
        <scheme val="minor"/>
      </rPr>
      <t xml:space="preserve">ج .4 هل يتم مشاركة أفضل الممارسات أو دراسات الحالة (على الأقل 3) مع ممارسي المشتريات ؟ </t>
    </r>
    <r>
      <rPr>
        <b/>
        <sz val="8"/>
        <rFont val="Calibri"/>
        <family val="2"/>
        <scheme val="minor"/>
      </rPr>
      <t xml:space="preserve">
</t>
    </r>
    <r>
      <rPr>
        <sz val="8"/>
        <rFont val="Calibri"/>
        <family val="2"/>
        <scheme val="minor"/>
      </rPr>
      <t>يرجى فقط مراعاة الدراسات التي تم تطويرها في السنوات الثلاث الماضية ، والتي قد تشمل ترجمة الوثائق ذات الصلة التي وضعتها دول أخرى.</t>
    </r>
  </si>
  <si>
    <t>2 نقطة</t>
  </si>
  <si>
    <t>…</t>
  </si>
  <si>
    <r>
      <rPr>
        <b/>
        <sz val="8"/>
        <color rgb="FFC00000"/>
        <rFont val="Calibri"/>
        <family val="2"/>
        <scheme val="minor"/>
      </rPr>
      <t xml:space="preserve">ج .5 هل تشجع الحكومة الوطنية أفضل الممارسات والإنجازات للمشتريات العامة المستدامة من خلال الجوائز و/أو الحوافز ؟ 
</t>
    </r>
    <r>
      <rPr>
        <b/>
        <sz val="8"/>
        <rFont val="Calibri"/>
        <family val="2"/>
        <scheme val="minor"/>
      </rPr>
      <t xml:space="preserve">
</t>
    </r>
    <r>
      <rPr>
        <sz val="8"/>
        <rFont val="Calibri"/>
        <family val="2"/>
        <scheme val="minor"/>
      </rPr>
      <t>تزيد الجوائز والحوافز من استثمار الموظفين في المشتريات العامة المستدامة وتخلق ثقافة تشجع على دمج اعتبارات الاستدامة في المشتريات العامة. تشمل الحوافز الاعتراف الداخلي النموذجي والمكافآت. وتشمل الأمثلة الأخرى المسابقات الإبداعية بين وحدات المؤسسة أو عبرها ، أو لفئات شراء محددة.</t>
    </r>
    <r>
      <rPr>
        <b/>
        <sz val="8"/>
        <rFont val="Calibri"/>
        <family val="2"/>
        <scheme val="minor"/>
      </rPr>
      <t xml:space="preserve"> </t>
    </r>
  </si>
  <si>
    <t>2 نقطة</t>
  </si>
  <si>
    <t>…</t>
  </si>
  <si>
    <r>
      <rPr>
        <b/>
        <sz val="8"/>
        <color rgb="FFC00000"/>
        <rFont val="Calibri"/>
        <family val="2"/>
        <scheme val="minor"/>
      </rPr>
      <t xml:space="preserve">ج.6 هل يتوفر مكتب مساعدة التابع للمشتريات العامة المستدامة لممارسي المشتريات ؟
</t>
    </r>
    <r>
      <rPr>
        <sz val="8"/>
        <color theme="1"/>
        <rFont val="Calibri (Body)"/>
      </rPr>
      <t xml:space="preserve">يقدم مكتب المساعدة التابع للمشتريات العامة المستدامة المساعدة المباشرة عبر الهاتف أو الإنترنت أو البريد الإلكتروني أو من خلال زيارات الموقع إلى السلطات المتعاقدة العامة بشأن القضايا المتعلقة بتنفيذ المشتريات العامة المستدامة. يمكن أن يكون هذا أيضًا مكتب المساعدة التابعة للمشتريات العامة الذي يعالج القضايا المتعلقة بـالمشتريات العامة المستدامة. </t>
    </r>
    <r>
      <rPr>
        <sz val="8"/>
        <rFont val="Calibri"/>
        <family val="2"/>
        <scheme val="minor"/>
      </rPr>
      <t xml:space="preserve">
</t>
    </r>
  </si>
  <si>
    <t>4 نقاط</t>
  </si>
  <si>
    <t>…</t>
  </si>
  <si>
    <t>نقاطك ج:</t>
  </si>
  <si>
    <t xml:space="preserve">
د: معايير الشراء/معايير الشراء/ المتطلبات المتعلقة بالمشتريات العامة المستدامة
</t>
  </si>
  <si>
    <t>20 نقطة</t>
  </si>
  <si>
    <t>يرجى تحديد الفئات والمنتجات ذات الصلة من القائمة المنسدلة</t>
  </si>
  <si>
    <t>يرجى ذكر أسماء مجموعات المنتجات (الأصغر) بالتفصيل أدناه والتي قد تندرج تحت الفئة المحددة في العمود "D ".</t>
  </si>
  <si>
    <t>يرجى تقديم المزيد من التفاصيل أو الأمثلة لدعم إجابتك ويرجى تضمين روابط إلى المستندات/الأدلة ذات الصلة</t>
  </si>
  <si>
    <t>اختياري</t>
  </si>
  <si>
    <t>اختياري</t>
  </si>
  <si>
    <t>د (أ) المعايير البيئية</t>
  </si>
  <si>
    <t>10 نقاط</t>
  </si>
  <si>
    <t xml:space="preserve">
</t>
  </si>
  <si>
    <r>
      <t xml:space="preserve">د.1 هل تم تحديد معايير الشراء المراعية للبيئة أو التوصية بمعايير/مسميات بيئية لفئات محددة من المنتجات والخدمات ؟ 
</t>
    </r>
    <r>
      <rPr>
        <b/>
        <sz val="8"/>
        <color theme="1"/>
        <rFont val="Calibri (Body)"/>
      </rPr>
      <t xml:space="preserve">إذا كانت الإجابة لا ، يرجى الانتقال إلى السؤال التالي. إذا كانت الإجابة نعم ، يرجى تحديد إجابة من القائمة المنسدلة في العمود "D ".
</t>
    </r>
    <r>
      <rPr>
        <sz val="8"/>
        <color theme="1"/>
        <rFont val="Calibri (Body)"/>
      </rPr>
      <t xml:space="preserve">معايير المشتريات الصديقة للبيئة والمعايير/المسميات البيئية تحدد مستويات الأداء البيئي والمناخي للمنتج أو الخدمة. ويمكن تحديد ذلك في طلبات تقديم العروض والعقود ، ويمكن إدراجه في التقييم الفني وتحليل تكلفة عروض الأسعار والعطاءات والعروض. على سبيل المثال ، قد يكون من المطلوب ألا تصدر المركبات أكثر من كمية معينة من الملوثات ، أو لا تستهلك مكيفات الهواء أكثر من كمية معينة من الطاقة. </t>
    </r>
    <r>
      <rPr>
        <b/>
        <sz val="8"/>
        <color theme="1"/>
        <rFont val="Calibri (Body)"/>
      </rPr>
      <t xml:space="preserve">
</t>
    </r>
    <r>
      <rPr>
        <b/>
        <sz val="8"/>
        <color rgb="FFC00000"/>
        <rFont val="Calibri"/>
        <family val="2"/>
        <scheme val="minor"/>
      </rPr>
      <t xml:space="preserve">
</t>
    </r>
  </si>
  <si>
    <r>
      <t xml:space="preserve">يرجى اختيار ما يصل إلى 18 فئة ذات صلة من القائمة المنسدلة أدناه والتي تم تحديد معايير المشتريات الصديقة للبيئة لها أو تمت التوصية بالمعايير/التسميات البيئية. </t>
    </r>
    <r>
      <rPr>
        <b/>
        <i/>
        <sz val="8"/>
        <color theme="1"/>
        <rFont val="Calibri"/>
        <family val="2"/>
        <scheme val="minor"/>
      </rPr>
      <t>يمكن تحديد كل فئة مرة واحدة فقط.</t>
    </r>
  </si>
  <si>
    <t>يرجى ذكر أسماء المنتجات  (الأصغر)  أو مجموعات الخدمات بالتفصيل أدناه ، والتي قد تندرج تحت الفئة المحددة في العمود "D ". على سبيل المثال ، إذا كانت فئة المنتج/الخدمة المحددة في العمود" D "هي" إلكترونيات المكتب "، فيمكن أن تكون مجموعات المنتجات الأصغر الممكنة "شاشات "،" معدات التصوير "، إلخ.</t>
  </si>
  <si>
    <t>يرجى تقديم المزيد من التفاصيل أو الأمثلة لدعم إجابتك ويرجى تضمين روابط إلى المستندات/الأدلة ذات الصلة</t>
  </si>
  <si>
    <r>
      <rPr>
        <i/>
        <sz val="8"/>
        <color rgb="FFFF0066"/>
        <rFont val="Calibri"/>
        <family val="2"/>
        <scheme val="minor"/>
      </rPr>
      <t>اختياري:</t>
    </r>
    <r>
      <rPr>
        <i/>
        <sz val="8"/>
        <color theme="1"/>
        <rFont val="Calibri"/>
        <family val="2"/>
        <scheme val="minor"/>
      </rPr>
      <t xml:space="preserve"> إذا تمت التوصية بتسمية(تسميات) لهذه المنتجات ، فيرجى تحديد تسمية من القائمة المنسدلة. إذا لم يتم سرد التسمية ، يرجى كتابتها في العمود التالي.</t>
    </r>
  </si>
  <si>
    <r>
      <rPr>
        <i/>
        <sz val="8"/>
        <color rgb="FFFF0066"/>
        <rFont val="Calibri"/>
        <family val="2"/>
        <scheme val="minor"/>
      </rPr>
      <t>اختياري:</t>
    </r>
    <r>
      <rPr>
        <i/>
        <sz val="8"/>
        <color theme="1"/>
        <rFont val="Calibri"/>
        <family val="2"/>
        <scheme val="minor"/>
      </rPr>
      <t xml:space="preserve"> نوع آخر من التسميات
(يرجى التحديد)</t>
    </r>
  </si>
  <si>
    <r>
      <rPr>
        <b/>
        <sz val="8"/>
        <rFont val="Calibri"/>
        <family val="2"/>
        <scheme val="minor"/>
      </rPr>
      <t xml:space="preserve">
الفئات الشائعة من المنتجات والخدمات التي تظهر في القائمة المنسدلة في العمود "D" على اليمين.
</t>
    </r>
    <r>
      <rPr>
        <sz val="8"/>
        <rFont val="Calibri"/>
        <family val="2"/>
        <scheme val="minor"/>
      </rPr>
      <t xml:space="preserve">
o الأجهزة (الأجهزة التجارية والسكنية ، مثل غسالات الملابس والأفران والثلاجات وما إلى ذلك)
o بناء المنتجات الداخلية (السجاد ، ألواح الحائط ، الطلاء والبقع ، إلخ.)
o الرعاية الصحية والمعدات واللوازم الطبية الحيوية
o إدارة المباني وصيانتها
o خدمات التنظيف والحراسة وغسيل الملابس
o مواد وخدمات البناء (بما في ذلك الخرسانة ومواد العزل وما إلى ذلك)
o الأبواب والنوافذ
o اقتناء الكهرباء والطاقة المتجددة
o الأغذية وخدمات المطاعم وآلات البيع
o الأثاث
o منتجات التدفئة والتهوية والتبريد
o خدمات المناظر الطبيعية والمتنزهات
o منتجات ومعدات الإضاءة (بما في ذلك مصابيح الإضاءة والإضاءة الداخلية والخارجية)
o خدمات الاجتماعات والمؤتمرات
o الإلكترونيات المكتبية (بما في ذلك أجهزة الكمبيوتر والشاشات ومعدات التصوير) وتأجير المعدات الإلكترونية
o اللوازم المكتبية (اللوازم غير الورقية)
o الورق والمنتجات الورقية
o تصميم الطرق وإنشائها وصيانتها
o الشحن والتغليف ولوازم التغليف
o المنسوجات (بما في ذلك ملابس العمل)
o خدمات النقل والمركبات (بما في ذلك صيانة الأساطيل)
o جمع نفايات المدن
o البنية التحتية لمياه الصرف الصحي
o المنتجات التي تستخدم المياه/أنظمة السباكة</t>
    </r>
  </si>
  <si>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</si>
  <si>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</si>
  <si>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</si>
  <si>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</si>
  <si>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</si>
  <si>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</si>
  <si>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</si>
  <si>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</si>
  <si>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</si>
  <si>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</si>
  <si>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</si>
  <si>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</si>
  <si>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</si>
  <si>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</si>
  <si>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</si>
  <si>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</si>
  <si>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</si>
  <si>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</si>
  <si>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</si>
  <si>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</si>
  <si>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</si>
  <si>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</si>
  <si>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</si>
  <si>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</si>
  <si>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</si>
  <si>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</si>
  <si>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</si>
  <si>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</si>
  <si>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</si>
  <si>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</si>
  <si>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</si>
  <si>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</si>
  <si>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</si>
  <si>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</si>
  <si>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</si>
  <si>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</si>
  <si>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</si>
  <si>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</si>
  <si>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</si>
  <si>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</si>
  <si>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</si>
  <si>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</si>
  <si>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</si>
  <si>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</si>
  <si>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</si>
  <si>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</si>
  <si>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</si>
  <si>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</si>
  <si>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</si>
  <si>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</si>
  <si>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</si>
  <si>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</si>
  <si>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</si>
  <si>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</si>
  <si>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</si>
  <si>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</si>
  <si>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</si>
  <si>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</si>
  <si>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</si>
  <si>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</si>
  <si>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</si>
  <si>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</si>
  <si>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</si>
  <si>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</si>
  <si>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</si>
  <si>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</si>
  <si>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</si>
  <si>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</si>
  <si>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0.5 نقطة</t>
  </si>
  <si>
    <t>…</t>
  </si>
  <si>
    <t>…</t>
  </si>
  <si>
    <t>…</t>
  </si>
  <si>
    <t>فئات المنتجات/الخدمات الإضافية التي لا تظهر في القائمة المنسدلة.</t>
  </si>
  <si>
    <t>0.5 نقطة</t>
  </si>
  <si>
    <t>…</t>
  </si>
  <si>
    <t>…</t>
  </si>
  <si>
    <t>…</t>
  </si>
  <si>
    <t>0.5 نقطة</t>
  </si>
  <si>
    <t>…</t>
  </si>
  <si>
    <t>…</t>
  </si>
  <si>
    <t>…</t>
  </si>
  <si>
    <t>نقاطك د(أ):</t>
  </si>
  <si>
    <t>د(ب) الاعتبارات الاجتماعية / الاقتصادية / المتصلة بالإدارة</t>
  </si>
  <si>
    <t>10 نقاط</t>
  </si>
  <si>
    <r>
      <t xml:space="preserve">د .2 هل تم تحديد المتطلبات الاجتماعية ، و/أو تم تطبيق المعايير/التسميات الاجتماعية على المشتريات العامة ؟
</t>
    </r>
    <r>
      <rPr>
        <b/>
        <sz val="8"/>
        <color theme="1"/>
        <rFont val="Calibri (Body)"/>
      </rPr>
      <t>إذا كانت الإجابة لا ، يرجى الانتقال إلى السؤال التالي. إذا كانت الإجابة نعم ، يرجى التحديد من القائمة المنسدلة في العمود "D
". تعزز المتطلبات والمعايير الاجتماعية بعض الأهداف الاجتماعية ، مثل تلك المذكورة أدناه.</t>
    </r>
    <r>
      <rPr>
        <sz val="8"/>
        <color theme="1"/>
        <rFont val="Calibri (Body)"/>
      </rPr>
      <t xml:space="preserve"> يمكن وصفها في وثائق السياسة/الوثائق القانونية وتحديدها في معايير الاختيار والاستبعاد ، والعطاءات والعقود ، أو ، إذا كان ذلك مناسبًا ، يمكن تطبيقها في التقييم الفني وتحليل تكلفة عروض الأسعار والعطاءات والعروض المقدمة.</t>
    </r>
    <r>
      <rPr>
        <b/>
        <sz val="8"/>
        <color rgb="FFC00000"/>
        <rFont val="Calibri"/>
        <family val="2"/>
        <scheme val="minor"/>
      </rPr>
      <t xml:space="preserve"> </t>
    </r>
    <r>
      <rPr>
        <sz val="8"/>
        <color theme="1"/>
        <rFont val="Calibri (Body)"/>
      </rPr>
      <t xml:space="preserve">على سبيل المثال ، يمكن أن يُطلب من مقدمي العروض الامتثال لمعايير عمالية وصحية معينة ، وأن تكون لديهم سياسة المسؤولية الاجتماعية للشركات ، إلخ. وبالإضافة إلى ذلك ، يمكن أن تحدد المتطلبات الاجتماعية حصصاً أو تخصيصات ، حيث تخصص نسبة مئوية معينة من المشتريات العامة للمشاريع الصغيرة والمتوسطة الحجم ، والفئات المعرضة للخطر ، وما إلى ذلك. </t>
    </r>
  </si>
  <si>
    <r>
      <t xml:space="preserve">يرجى اختيار ما يصل إلى 9 اعتبارات اجتماعية/اقتصادية/متعلقة بالإدارة ذات صلة من القائمة المنسدلة أدناه. </t>
    </r>
    <r>
      <rPr>
        <b/>
        <i/>
        <sz val="8"/>
        <rFont val="Calibri"/>
        <family val="2"/>
        <scheme val="minor"/>
      </rPr>
      <t>يمكن اختيار كل اعتبار مرة واحدة فقط.</t>
    </r>
  </si>
  <si>
    <t xml:space="preserve">يرجى وصف اعتبارات الاستدامة بمزيد من التفصيل أدناه وتقديم روابط إلى المستندات/الأدلة الداعمة. على سبيل المثال ، إذا اخترت "تعزيز الشركات الصغيرة والمتوسطة" أو "تعزيز الأعمال التجارية المملوكة للنساء" أو "تعزيز المجموعات المعرضة للخطر" ، فقم بالإشارة إلى الحصة أو المخصص وتوفير رابط للمستند السياسية/القانونية ، وطلبات تقديم العروض ، وما إلى ذلك التي توضح هذا الشرط. </t>
  </si>
  <si>
    <r>
      <rPr>
        <sz val="8"/>
        <rFont val="Calibri"/>
        <family val="2"/>
        <scheme val="minor"/>
      </rPr>
      <t xml:space="preserve">المعايير </t>
    </r>
    <r>
      <rPr>
        <b/>
        <sz val="8"/>
        <rFont val="Calibri"/>
        <family val="2"/>
        <scheme val="minor"/>
      </rPr>
      <t xml:space="preserve">الاجتماعية/الاقتصادية/الإدارية الشائعة التي تظهر في القائمة المنسدلة في العمود "د" على اليمين.
</t>
    </r>
    <r>
      <rPr>
        <sz val="8"/>
        <rFont val="Calibri"/>
        <family val="2"/>
        <scheme val="minor"/>
      </rPr>
      <t>o  تعزيز الامتثال لمعايير منظمة العمل الدولية والعمل اللائق
o  تعزيز التجارة العادلة (على سبيل المثال ، من خلال ضمان أجور معيشية عادلة لأولئك الذين على طول سلسلة التوريد)
o  تعزيز المساواة بين الجنسين (على سبيل المثال ، من خلال تعزيز الأعمال التجارية التي تقودها النساء ، أو تتطلب
    نسبة مئوية معينة من النساء في مكان العمل)
o  تعزيز التعليم الجيد والشامل والمنصف ، وفرص التعلم مدى الحياة للجميع (مثل 
    التدريب المهني أو فرص التدريب
o  تعزيز الشركات الصغيرة والمتوسطة
○  تعزيز الفرص المتاحة لمؤسسات الاقتصاد الاجتماعي (المنظمات غير الحكومية ، وما إلى ذلك)
o  تعزيز السلوك التجاري المسؤول بين الموردين
o  تعزيز المؤسسات الصغيرة والمتوسطة
o  تعزيز الشفافية والمساءلة ومكافحة الفساد
o  الحماية من انتهاكات حقوق الإنسان (على سبيل المثال ، التمييز وظروف العمل غير الآمنة وعمل الأطفال ، 
    العمل القسري والاتجار بالبشر)
o  حماية وتشجيع الفئات المعرضة للخطر (على سبيل المثال ، الأقليات ، والسكان الأصليين ، والأشخاص ذوي الإعاقة ، 
    العمال المهاجرين) من خلال الإدماج الاجتماعي ، الذي قد يشمل فرص العمل.</t>
    </r>
  </si>
  <si>
    <t>1 نقطة</t>
  </si>
  <si>
    <t>…</t>
  </si>
  <si>
    <t>1 نقطة</t>
  </si>
  <si>
    <t>…</t>
  </si>
  <si>
    <t>1 نقطة</t>
  </si>
  <si>
    <t>…</t>
  </si>
  <si>
    <t>…</t>
  </si>
  <si>
    <t>1 نقطة</t>
  </si>
  <si>
    <t>…</t>
  </si>
  <si>
    <t>…</t>
  </si>
  <si>
    <t>1 نقطة</t>
  </si>
  <si>
    <t>…</t>
  </si>
  <si>
    <t>…</t>
  </si>
  <si>
    <t>1 نقطة</t>
  </si>
  <si>
    <t>…</t>
  </si>
  <si>
    <t>…</t>
  </si>
  <si>
    <t>1 نقطة</t>
  </si>
  <si>
    <t>…</t>
  </si>
  <si>
    <t>…</t>
  </si>
  <si>
    <t>1 نقطة</t>
  </si>
  <si>
    <t>…</t>
  </si>
  <si>
    <t>…</t>
  </si>
  <si>
    <t>1 نقطة</t>
  </si>
  <si>
    <t>…</t>
  </si>
  <si>
    <t>…</t>
  </si>
  <si>
    <t>اعتبارات اجتماعية/اقتصادية/ إدارية إضافية لا تظهر في القائمة المنسدلة أعلاه.</t>
  </si>
  <si>
    <t>1 نقطة</t>
  </si>
  <si>
    <t>…</t>
  </si>
  <si>
    <t>…</t>
  </si>
  <si>
    <t>نقاطك د(ب):</t>
  </si>
  <si>
    <t>نقاطك د:</t>
  </si>
  <si>
    <t>ه: وجود نظام مراقبة المشتريات العامة المستدامة</t>
  </si>
  <si>
    <t>20 نقطة</t>
  </si>
  <si>
    <t>يرجى النقر على الخلية أدناه وتحديد إجابة من القائمة المنسدلة</t>
  </si>
  <si>
    <t>يرجى تقديم المزيد من التفاصيل لدعم إجابتك ويرجى تضمين روابط إلى المستندات/الأدلة ذات الصلة</t>
  </si>
  <si>
    <r>
      <t xml:space="preserve">ه(أ) رصد تنفيذ </t>
    </r>
    <r>
      <rPr>
        <b/>
        <u/>
        <sz val="8"/>
        <color theme="1" tint="0.249977111117893"/>
        <rFont val="Calibri"/>
        <family val="2"/>
        <scheme val="minor"/>
      </rPr>
      <t>خطة العمل/ السياسة العامة</t>
    </r>
    <r>
      <rPr>
        <sz val="11"/>
        <color theme="1"/>
        <rFont val="Calibri"/>
        <family val="2"/>
        <scheme val="minor"/>
      </rPr>
      <t xml:space="preserve"> للمشتريات العامة</t>
    </r>
    <r>
      <rPr>
        <b/>
        <sz val="8"/>
        <color theme="1" tint="0.249977111117893"/>
        <rFont val="Calibri"/>
        <family val="2"/>
        <scheme val="minor"/>
      </rPr>
      <t xml:space="preserve"> المستدامة</t>
    </r>
  </si>
  <si>
    <t>8 نقاط</t>
  </si>
  <si>
    <r>
      <rPr>
        <b/>
        <sz val="8"/>
        <color rgb="FFC00000"/>
        <rFont val="Calibri"/>
        <family val="2"/>
        <scheme val="minor"/>
      </rPr>
      <t xml:space="preserve">هـ .1 هل يتم رصد التقدم المحرز في خطة عمل/تنفيذ سياسة المشتريات العامة المستدامة الخاصة بك ؟
</t>
    </r>
    <r>
      <rPr>
        <sz val="8"/>
        <rFont val="Calibri"/>
        <family val="2"/>
        <scheme val="minor"/>
      </rPr>
      <t>ويشمل ذلك رصد اعتماد المشتريات العامة المستدامة عبر المؤسسات، وإدماج اعتبارات الاستدامة في الإجراءات والأدوات ، وكذلك الموظفين المدربين في المشتريات العامة المستدامة. وعادة ما يشار إلى هذا الجانب من رصد المشتريات العامة المستدامة باسم "مدى إضفاء الطابع المؤسسي على المشتريات العامة المستدامة ".</t>
    </r>
  </si>
  <si>
    <t>4 نقاط</t>
  </si>
  <si>
    <t>…</t>
  </si>
  <si>
    <r>
      <rPr>
        <b/>
        <sz val="8"/>
        <color rgb="FFC00000"/>
        <rFont val="Calibri"/>
        <family val="2"/>
        <scheme val="minor"/>
      </rPr>
      <t>هـ .2 هل تم تحديد هدف محدد لتنفيذ المشتريات المستدامة ؟</t>
    </r>
    <r>
      <rPr>
        <b/>
        <sz val="8"/>
        <rFont val="Calibri"/>
        <family val="2"/>
        <scheme val="minor"/>
      </rPr>
      <t xml:space="preserve">
</t>
    </r>
    <r>
      <rPr>
        <sz val="8"/>
        <rFont val="Calibri"/>
        <family val="2"/>
        <scheme val="minor"/>
      </rPr>
      <t>على سبيل المثال ، نسبة مئوية محددة من العقود "الصديقة للبيئة" أو العقود المسؤولة اجتماعيًا.</t>
    </r>
  </si>
  <si>
    <t>2 نقطة</t>
  </si>
  <si>
    <t>…</t>
  </si>
  <si>
    <t>هـ .3 إذا كانت إجابتك "نعم" على السؤال أعلاه (هـ .2 )، فهل يتم رصد التقدم المحرز نحو تحقيق هذا الهدف ؟</t>
  </si>
  <si>
    <t>2 نقطة</t>
  </si>
  <si>
    <t>…</t>
  </si>
  <si>
    <t>نقاطك هـ(أ):</t>
  </si>
  <si>
    <t>ه(ب) رصد نواتج ونتائج المشتريات العامة المستدامة</t>
  </si>
  <si>
    <t>12 نقطة</t>
  </si>
  <si>
    <r>
      <rPr>
        <b/>
        <sz val="8"/>
        <color rgb="FFC00000"/>
        <rFont val="Calibri"/>
        <family val="2"/>
        <scheme val="minor"/>
      </rPr>
      <t xml:space="preserve">هـ .4 هل يتم رصد عدد و/أو قيمة العقود التي تتضمن متطلبات الاستدامة ؟
</t>
    </r>
    <r>
      <rPr>
        <sz val="8"/>
        <color theme="1"/>
        <rFont val="Calibri"/>
        <family val="2"/>
        <scheme val="minor"/>
      </rPr>
      <t xml:space="preserve">هذه هي النتائج أو المخرجات المباشرة لأنشطة المشتريات العامة المستدامة. </t>
    </r>
  </si>
  <si>
    <t>6 نقاط</t>
  </si>
  <si>
    <t>…</t>
  </si>
  <si>
    <r>
      <rPr>
        <b/>
        <sz val="8"/>
        <color rgb="FFC00000"/>
        <rFont val="Calibri"/>
        <family val="2"/>
        <scheme val="minor"/>
      </rPr>
      <t xml:space="preserve">هـ .5 هل يستلزم الرصد أيضًا قياس نتائج (نتائج) الاستدامة ؟
</t>
    </r>
    <r>
      <rPr>
        <sz val="8"/>
        <rFont val="Calibri"/>
        <family val="2"/>
        <scheme val="minor"/>
      </rPr>
      <t>نتائج الاستدامة هي الفوائد أو التأثيرات على البيئة أو المجتمع الناتجة عن ممارسات المشتريات العامة المستدامة ، مثل خفض انبعاثات غازات الاحتباس الحراري ، وخلق فرص عمل صديقة للبيئة ، إلخ.</t>
    </r>
  </si>
  <si>
    <t>2 نقطة</t>
  </si>
  <si>
    <t>…</t>
  </si>
  <si>
    <r>
      <rPr>
        <b/>
        <sz val="8"/>
        <color rgb="FFC00000"/>
        <rFont val="Calibri"/>
        <family val="2"/>
        <scheme val="minor"/>
      </rPr>
      <t>هـ .6 كيف</t>
    </r>
    <r>
      <rPr>
        <sz val="8"/>
        <color rgb="FFC00000"/>
        <rFont val="Calibri"/>
        <family val="2"/>
        <scheme val="minor"/>
      </rPr>
      <t xml:space="preserve"> </t>
    </r>
    <r>
      <rPr>
        <b/>
        <sz val="8"/>
        <color rgb="FFC00000"/>
        <rFont val="Calibri"/>
        <family val="2"/>
        <scheme val="minor"/>
      </rPr>
      <t>يتم رصد البيانات</t>
    </r>
    <r>
      <rPr>
        <sz val="8"/>
        <color rgb="FFC00000"/>
        <rFont val="Calibri"/>
        <family val="2"/>
        <scheme val="minor"/>
      </rPr>
      <t xml:space="preserve">؟
</t>
    </r>
    <r>
      <rPr>
        <sz val="8"/>
        <rFont val="Calibri"/>
        <family val="2"/>
        <scheme val="minor"/>
      </rPr>
      <t xml:space="preserve">يرجى اختيار الخيار الأنسب:
o عن طريق المسوحات أو التقييم الذاتي أو التقارير التقليدية للإدارة (نقطتان)  </t>
    </r>
    <r>
      <rPr>
        <b/>
        <sz val="8"/>
        <rFont val="Calibri"/>
        <family val="2"/>
        <scheme val="minor"/>
      </rPr>
      <t xml:space="preserve">أو   ؛
</t>
    </r>
    <r>
      <rPr>
        <sz val="8"/>
        <rFont val="Calibri"/>
        <family val="2"/>
        <scheme val="minor"/>
      </rPr>
      <t xml:space="preserve">o عن طريق التدقيق الداخلي/الخارجي (نقطتان )،  </t>
    </r>
    <r>
      <rPr>
        <b/>
        <sz val="8"/>
        <rFont val="Calibri"/>
        <family val="2"/>
        <scheme val="minor"/>
      </rPr>
      <t>أو ؛</t>
    </r>
    <r>
      <rPr>
        <sz val="8"/>
        <rFont val="Calibri"/>
        <family val="2"/>
        <scheme val="minor"/>
      </rPr>
      <t xml:space="preserve">
o من خلال نظام معلومات (3 نقاط )،  </t>
    </r>
    <r>
      <rPr>
        <b/>
        <sz val="8"/>
        <rFont val="Calibri"/>
        <family val="2"/>
        <scheme val="minor"/>
      </rPr>
      <t>أو</t>
    </r>
    <r>
      <rPr>
        <sz val="8"/>
        <rFont val="Calibri"/>
        <family val="2"/>
        <scheme val="minor"/>
      </rPr>
      <t>؛
o من خلال منصة شراء إلكترونية متقنة (4 نقاط).</t>
    </r>
  </si>
  <si>
    <t>2-4 نقاط</t>
  </si>
  <si>
    <t>…</t>
  </si>
  <si>
    <t>نقاطك هـ(ب):</t>
  </si>
  <si>
    <t>نقاطك هـ:</t>
  </si>
  <si>
    <t>و: النسبة المئوية للمشتريات العامة المستدامة</t>
  </si>
  <si>
    <t>20 نقطة</t>
  </si>
  <si>
    <t>يرجى إدخال القيم المطلوبة في الخلايا أدناه</t>
  </si>
  <si>
    <t>يرجى تقديم المزيد من التفاصيل لدعم إجابتك ويرجى تضمين روابط إلى المستندات/الأدلة</t>
  </si>
  <si>
    <t>يرجى إدخال القيم المطلوبة في الخلايا أدناه</t>
  </si>
  <si>
    <r>
      <rPr>
        <b/>
        <sz val="8"/>
        <color rgb="FFC00000"/>
        <rFont val="Calibri"/>
        <family val="2"/>
        <scheme val="minor"/>
      </rPr>
      <t xml:space="preserve">و .1 هل يقيس بلدك النسبة المئوية لـلمشتريات العامة المستدامة لفئات المنتجات/الخدمات ذات الأولوية المدرجة في المؤشر الفرعي د.1. و/أو الاعتبارات الاجتماعية/الاقتصادية/المتعلقة بالإدارة في د.2 ؟
</t>
    </r>
    <r>
      <rPr>
        <sz val="8"/>
        <color theme="1"/>
        <rFont val="Calibri"/>
        <family val="2"/>
        <scheme val="minor"/>
      </rPr>
      <t xml:space="preserve">إذا كانت الإجابة نعم ، يرجى تحديد الفئات والقيمة الإجمالية للعقود لكل فئة ، باستخدام أحدث البيانات المتاحة (2021 أو 2020). إذا كانت الإجابة لا ، فأنت الآن قد أكملت الاستبيان. 
</t>
    </r>
    <r>
      <rPr>
        <b/>
        <sz val="8"/>
        <color rgb="FFC00000"/>
        <rFont val="Calibri"/>
        <family val="2"/>
        <scheme val="minor"/>
      </rPr>
      <t xml:space="preserve">
</t>
    </r>
    <r>
      <rPr>
        <sz val="8"/>
        <color theme="1"/>
        <rFont val="Calibri"/>
        <family val="2"/>
        <scheme val="minor"/>
      </rPr>
      <t>يرجى ذكر فئات الإنفاق على المشتريات العامة التي تستخدمها حكومتكم أدناه.</t>
    </r>
  </si>
  <si>
    <t>يرجى تحديد السنة المرجعية: 2020 أو 2021</t>
  </si>
  <si>
    <r>
      <t xml:space="preserve">يرجى الإشارة إلى </t>
    </r>
    <r>
      <rPr>
        <i/>
        <sz val="8"/>
        <color rgb="FFFF0066"/>
        <rFont val="Calibri (Body)"/>
      </rPr>
      <t>القيمة الإجمالية للعقود الوطنية/الاتحادية التي تتضمن متطلبات الاستدامة</t>
    </r>
    <r>
      <rPr>
        <i/>
        <sz val="8"/>
        <color rgb="FF000000"/>
        <rFont val="Calibri"/>
        <family val="2"/>
        <scheme val="minor"/>
      </rPr>
      <t xml:space="preserve"> لفئات الإنفاق المدرجة في العمود B</t>
    </r>
  </si>
  <si>
    <r>
      <t>يرجى تقديم تفاصيل عما يعتبر</t>
    </r>
    <r>
      <rPr>
        <i/>
        <sz val="8"/>
        <color rgb="FFFF0066"/>
        <rFont val="Calibri (Body)"/>
      </rPr>
      <t xml:space="preserve"> "عقداً مستداماً" </t>
    </r>
    <r>
      <rPr>
        <i/>
        <sz val="8"/>
        <rFont val="Calibri"/>
        <family val="2"/>
        <scheme val="minor"/>
      </rPr>
      <t xml:space="preserve">في حساب هذه القيمة الإجمالية وتقديم أدلة داعمة.
</t>
    </r>
  </si>
  <si>
    <r>
      <rPr>
        <i/>
        <sz val="8"/>
        <color rgb="FFFF0066"/>
        <rFont val="Calibri"/>
        <family val="2"/>
        <scheme val="minor"/>
      </rPr>
      <t>اختياري</t>
    </r>
    <r>
      <rPr>
        <i/>
        <sz val="8"/>
        <rFont val="Calibri"/>
        <family val="2"/>
        <scheme val="minor"/>
      </rPr>
      <t xml:space="preserve">: يرجى الإشارة إلى القيمة الإجمالية لجميع عقود المشتريات الوطنية/الفيدرالية
(مستدام + غير مستدام) للفئة المدرجة في العمود B </t>
    </r>
  </si>
  <si>
    <r>
      <rPr>
        <i/>
        <sz val="8"/>
        <color rgb="FFFF0066"/>
        <rFont val="Calibri"/>
        <family val="2"/>
        <scheme val="minor"/>
      </rPr>
      <t>النسبة المئوية الإرشادية لكل فئة من فئات المشتريات</t>
    </r>
    <r>
      <rPr>
        <i/>
        <sz val="8"/>
        <rFont val="Calibri"/>
        <family val="2"/>
        <scheme val="minor"/>
      </rPr>
      <t xml:space="preserve">
(يرجى ملاحظة أن هذه النسبة المئوية غير مستخدمة في الحساب ، يتم عرضها فقط للعلم)</t>
    </r>
  </si>
  <si>
    <t>1. الفئة الخاصة بك هنا</t>
  </si>
  <si>
    <t>…</t>
  </si>
  <si>
    <t>…</t>
  </si>
  <si>
    <t>2. الفئة الخاصة بك هنا</t>
  </si>
  <si>
    <t>…</t>
  </si>
  <si>
    <t>…</t>
  </si>
  <si>
    <t>…</t>
  </si>
  <si>
    <t>…</t>
  </si>
  <si>
    <t>3. الفئة الخاصة بك هنا</t>
  </si>
  <si>
    <t>…</t>
  </si>
  <si>
    <t>…</t>
  </si>
  <si>
    <t>…</t>
  </si>
  <si>
    <t>…</t>
  </si>
  <si>
    <t>4. الفئة الخاصة بك هنا</t>
  </si>
  <si>
    <t>…</t>
  </si>
  <si>
    <t>…</t>
  </si>
  <si>
    <t>…</t>
  </si>
  <si>
    <t>…</t>
  </si>
  <si>
    <t>5. ...</t>
  </si>
  <si>
    <t>…</t>
  </si>
  <si>
    <t>…</t>
  </si>
  <si>
    <t>…</t>
  </si>
  <si>
    <t>…</t>
  </si>
  <si>
    <t>6. ...</t>
  </si>
  <si>
    <t>…</t>
  </si>
  <si>
    <t>…</t>
  </si>
  <si>
    <t>…</t>
  </si>
  <si>
    <t>…</t>
  </si>
  <si>
    <t>7. ...</t>
  </si>
  <si>
    <t>…</t>
  </si>
  <si>
    <t>…</t>
  </si>
  <si>
    <t>…</t>
  </si>
  <si>
    <t>…</t>
  </si>
  <si>
    <t>8. ...</t>
  </si>
  <si>
    <t>…</t>
  </si>
  <si>
    <t>…</t>
  </si>
  <si>
    <t>…</t>
  </si>
  <si>
    <t>…</t>
  </si>
  <si>
    <t>9. ...</t>
  </si>
  <si>
    <t>…</t>
  </si>
  <si>
    <t>…</t>
  </si>
  <si>
    <t>…</t>
  </si>
  <si>
    <t>…</t>
  </si>
  <si>
    <t>10. ...</t>
  </si>
  <si>
    <t>…</t>
  </si>
  <si>
    <t>…</t>
  </si>
  <si>
    <t>…</t>
  </si>
  <si>
    <t>…</t>
  </si>
  <si>
    <t>11. ...</t>
  </si>
  <si>
    <t>…</t>
  </si>
  <si>
    <t>…</t>
  </si>
  <si>
    <t>…</t>
  </si>
  <si>
    <t>…</t>
  </si>
  <si>
    <t>12. ...</t>
  </si>
  <si>
    <t>…</t>
  </si>
  <si>
    <t>…</t>
  </si>
  <si>
    <t>…</t>
  </si>
  <si>
    <t>…</t>
  </si>
  <si>
    <t>13. ...</t>
  </si>
  <si>
    <t>…</t>
  </si>
  <si>
    <t>…</t>
  </si>
  <si>
    <t>…</t>
  </si>
  <si>
    <t>…</t>
  </si>
  <si>
    <t>14. ...</t>
  </si>
  <si>
    <t>…</t>
  </si>
  <si>
    <t>…</t>
  </si>
  <si>
    <t>…</t>
  </si>
  <si>
    <t>…</t>
  </si>
  <si>
    <t>15. ...</t>
  </si>
  <si>
    <t>…</t>
  </si>
  <si>
    <t>…</t>
  </si>
  <si>
    <t>…</t>
  </si>
  <si>
    <t>…</t>
  </si>
  <si>
    <t>16. ...</t>
  </si>
  <si>
    <t>…</t>
  </si>
  <si>
    <t>…</t>
  </si>
  <si>
    <t>…</t>
  </si>
  <si>
    <t>…</t>
  </si>
  <si>
    <t>17. ...</t>
  </si>
  <si>
    <t>…</t>
  </si>
  <si>
    <t>…</t>
  </si>
  <si>
    <t>…</t>
  </si>
  <si>
    <t>…</t>
  </si>
  <si>
    <t>18. ...</t>
  </si>
  <si>
    <t>…</t>
  </si>
  <si>
    <t>…</t>
  </si>
  <si>
    <t>…</t>
  </si>
  <si>
    <t>…</t>
  </si>
  <si>
    <t>19. ...</t>
  </si>
  <si>
    <t>…</t>
  </si>
  <si>
    <t>…</t>
  </si>
  <si>
    <t>…</t>
  </si>
  <si>
    <t>…</t>
  </si>
  <si>
    <t>20. ...</t>
  </si>
  <si>
    <t>…</t>
  </si>
  <si>
    <t>…</t>
  </si>
  <si>
    <t>…</t>
  </si>
  <si>
    <t>…</t>
  </si>
  <si>
    <t>21. ...</t>
  </si>
  <si>
    <t>…</t>
  </si>
  <si>
    <t>…</t>
  </si>
  <si>
    <t>…</t>
  </si>
  <si>
    <t>…</t>
  </si>
  <si>
    <t>22. ...</t>
  </si>
  <si>
    <t>…</t>
  </si>
  <si>
    <t>…</t>
  </si>
  <si>
    <t>…</t>
  </si>
  <si>
    <t>…</t>
  </si>
  <si>
    <t>23. ...</t>
  </si>
  <si>
    <t>…</t>
  </si>
  <si>
    <t>…</t>
  </si>
  <si>
    <t>…</t>
  </si>
  <si>
    <t>…</t>
  </si>
  <si>
    <t>24. ...</t>
  </si>
  <si>
    <t>…</t>
  </si>
  <si>
    <t>…</t>
  </si>
  <si>
    <t>…</t>
  </si>
  <si>
    <t>...</t>
  </si>
  <si>
    <t>25. ...</t>
  </si>
  <si>
    <t>…</t>
  </si>
  <si>
    <t>…</t>
  </si>
  <si>
    <t>…</t>
  </si>
  <si>
    <t>…</t>
  </si>
  <si>
    <t>26. ...</t>
  </si>
  <si>
    <t>…</t>
  </si>
  <si>
    <t>…</t>
  </si>
  <si>
    <t>…</t>
  </si>
  <si>
    <t>…</t>
  </si>
  <si>
    <t>27. ...</t>
  </si>
  <si>
    <t>…</t>
  </si>
  <si>
    <t>…</t>
  </si>
  <si>
    <t>…</t>
  </si>
  <si>
    <t>…</t>
  </si>
  <si>
    <t>28. ...</t>
  </si>
  <si>
    <t>…</t>
  </si>
  <si>
    <t>…</t>
  </si>
  <si>
    <t>…</t>
  </si>
  <si>
    <t>…</t>
  </si>
  <si>
    <t>29. ...</t>
  </si>
  <si>
    <t>…</t>
  </si>
  <si>
    <t>…</t>
  </si>
  <si>
    <t>…</t>
  </si>
  <si>
    <t>…</t>
  </si>
  <si>
    <t>30. ...</t>
  </si>
  <si>
    <t>…</t>
  </si>
  <si>
    <t>…</t>
  </si>
  <si>
    <t>…</t>
  </si>
  <si>
    <t>…</t>
  </si>
  <si>
    <r>
      <t xml:space="preserve">القيمة الإجمالية
</t>
    </r>
    <r>
      <rPr>
        <b/>
        <sz val="8"/>
        <color theme="9" tint="-0.249977111117893"/>
        <rFont val="Calibri"/>
        <family val="2"/>
        <scheme val="minor"/>
      </rPr>
      <t>للمشتريات العامة
الفيدرالية / الوطنية
المستدامة</t>
    </r>
  </si>
  <si>
    <r>
      <t xml:space="preserve">القيمة الإجمالية
</t>
    </r>
    <r>
      <rPr>
        <b/>
        <sz val="8"/>
        <color theme="9" tint="-0.249977111117893"/>
        <rFont val="Calibri"/>
        <family val="2"/>
        <scheme val="minor"/>
      </rPr>
      <t>للمشتريات العامة
الفيدرالية / الوطنية</t>
    </r>
  </si>
  <si>
    <t>…</t>
  </si>
  <si>
    <t>نقاطك و:</t>
  </si>
  <si>
    <t>المؤشر الفرعي للحكومة الفيدرالية / الوطنية
أ *(ب + ج + د + ه + و)</t>
  </si>
  <si>
    <t>مجموع نقاطك الإجمالية:</t>
  </si>
  <si>
    <t>الوثائق الداعمة أ1</t>
  </si>
  <si>
    <t>العودة إلى الاستبيان</t>
  </si>
  <si>
    <r>
      <rPr>
        <b/>
        <sz val="11"/>
        <color rgb="FFC00000"/>
        <rFont val="Calibri (Body)"/>
      </rPr>
      <t>ما هي السياسات/الاستراتيجيات أو خطط العمل/خرائط الطريق التي تتبعها حكومتك (الفيدرالية/الوطنية) التي تدعم تنفيذ المشتريات العامة المستدامة ؟</t>
    </r>
    <r>
      <rPr>
        <sz val="11"/>
        <color theme="1"/>
        <rFont val="Calibri"/>
        <family val="2"/>
        <scheme val="minor"/>
      </rPr>
      <t>يمكن أن تكون هذه سياسات مخصصة وخطط عمل واستراتيجيات وخرائط طريق و/أو سياسات شاملة للمشتريات العامة المستدامة (مثل سياسات التنمية المستدامة وسياسات الاستهلاك والإنتاج المستدامين وما إلى ذلك) مع أحكام شاملة للمشتريات العامة المستدامة.</t>
    </r>
  </si>
  <si>
    <t>السياسات/الاستراتيجيات وخطط العمل/خرائط الطريق التي تدعم المشتريات العامة المستدامة</t>
  </si>
  <si>
    <t>يرجى تحديد نوع المستند من القائمة المنسدلة أدناه</t>
  </si>
  <si>
    <t>يرجى تحديد هدف المشتريات العامة المستدامة من القائمة المنسدلة أدناه</t>
  </si>
  <si>
    <t>تاريخ الموافقة
(يوم/شهر/سنة)</t>
  </si>
  <si>
    <t>اسم المستند ورابطه</t>
  </si>
  <si>
    <t>يرجى الرجوع أدناه إلى الأقسام وأرقام الصفحات ذات الصلة التي تتعلق بـالمشتريات العامة المستدامة من المستندات المدرجة في العمود F.</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</si>
  <si>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</si>
  <si>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</si>
  <si>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</si>
  <si>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</si>
  <si>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</si>
  <si>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</si>
  <si>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</si>
  <si>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</si>
  <si>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</si>
  <si>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</si>
  <si>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</si>
  <si>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</si>
  <si>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</si>
  <si>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</si>
  <si>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</si>
  <si>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</si>
  <si>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</si>
  <si>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</si>
  <si>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</si>
  <si>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</si>
  <si>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</si>
  <si>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</si>
  <si>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</si>
  <si>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</si>
  <si>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</si>
  <si>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</si>
  <si>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</si>
  <si>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</si>
  <si>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</si>
  <si>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</si>
  <si>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</si>
  <si>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</si>
  <si>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</si>
  <si>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</si>
  <si>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</si>
  <si>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</si>
  <si>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</si>
  <si>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</si>
  <si>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</si>
  <si>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</si>
  <si>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</si>
  <si>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</si>
  <si>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</si>
  <si>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</si>
  <si>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</si>
  <si>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r>
      <rPr>
        <b/>
        <sz val="11"/>
        <color rgb="FFC00000"/>
        <rFont val="Calibri (Body)"/>
      </rPr>
      <t>ما هي الصكوك القانونية التي تمتلكها حكومتك (الفيدرالية/الوطنية) والتي تدعم تنفيذ المشتريات العامة المستدامة ؟</t>
    </r>
    <r>
      <rPr>
        <sz val="11"/>
        <color theme="1"/>
        <rFont val="Calibri"/>
        <family val="2"/>
        <scheme val="minor"/>
      </rPr>
      <t>يمكن أن تكون هذه صكوكًا قانونية مخصصة لـالمشتريات العامة المستدامة ، مثل قانون محدد أو مرسوم أو أمر و/أو قرار يدعم المشتريات العامة المستدامة؛ و/أو قوانين ولوائح المشتريات العامة مع أحكام شاملة للمشتريات العامة المستدامة ؛ و/أو قوانين قطاعية مع أحكام شاملة للمشتريات العامة المستدامة.</t>
    </r>
  </si>
  <si>
    <t>الصكوك القانونية الداعمة للمشتريات العامة المستدامة</t>
  </si>
  <si>
    <t>يرجى تحديد نوع المستند من القائمة المنسدلة</t>
  </si>
  <si>
    <t>الرجاء تحديد هدف المشتريات العامة المستدامة</t>
  </si>
  <si>
    <t>تاريخ الموافقة
(يوم/شهر/سنة)</t>
  </si>
  <si>
    <t>اسم المستند ورابطه</t>
  </si>
  <si>
    <t>يرجى الرجوع أدناه إلى الأقسام وأرقام الصفحات ذات الصلة التي تتعلق بـالمشتريات العامة المستدامة من المستندات المدرجة في العمود F.</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</si>
  <si>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</si>
  <si>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</si>
  <si>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</si>
  <si>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</si>
  <si>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</si>
  <si>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</si>
  <si>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</si>
  <si>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</si>
  <si>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</si>
  <si>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</si>
  <si>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</si>
  <si>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</si>
  <si>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</si>
  <si>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</si>
  <si>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</si>
  <si>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</si>
  <si>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</si>
  <si>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</si>
  <si>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</si>
  <si>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</si>
  <si>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</si>
  <si>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</si>
  <si>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</si>
  <si>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</si>
  <si>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</si>
  <si>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</si>
  <si>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</si>
  <si>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</si>
  <si>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</si>
  <si>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</si>
  <si>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</si>
  <si>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</si>
  <si>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</si>
  <si>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</si>
  <si>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</si>
  <si>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</si>
  <si>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</si>
  <si>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</si>
  <si>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</si>
  <si>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</si>
  <si>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</si>
  <si>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</si>
  <si>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خبير استشاري، برنامج الأمم المتحدة للبيئة
موظف برامج، برنامج الأمم المتحدة للبيئة</t>
  </si>
  <si>
    <r>
      <rPr>
        <b/>
        <sz val="8"/>
        <color rgb="FFC00000"/>
        <rFont val="Calibri"/>
        <family val="2"/>
        <scheme val="minor"/>
      </rPr>
      <t>ج. 1 هل تم في السنوات الخمس الأخيرة وضع مبادئ توجيهية وأدوات ، أو كتالوج رسمي للمنتجات التي تحمل علامات إيكولوجية ؟</t>
    </r>
    <r>
      <rPr>
        <b/>
        <u/>
        <sz val="8"/>
        <rFont val="Calibri"/>
        <family val="2"/>
        <scheme val="minor"/>
      </rPr>
      <t xml:space="preserve">
</t>
    </r>
    <r>
      <rPr>
        <b/>
        <sz val="8"/>
        <rFont val="Calibri"/>
        <family val="2"/>
        <scheme val="minor"/>
      </rPr>
      <t xml:space="preserve"> 
</t>
    </r>
    <r>
      <rPr>
        <sz val="8"/>
        <rFont val="Calibri"/>
        <family val="2"/>
        <scheme val="minor"/>
      </rPr>
      <t xml:space="preserve">مثل المبادئ التوجيهية/الأدلة للمشتريات المستدامة ، ومعايير الاستدامة ، والكتالوج الرسمي للمنتجات المستدامة ، إلخ.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</si>
</sst>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Calibri"/>
      <family val="2"/>
      <scheme val="minor"/>
    </font>
    <font>
      <sz val="12"/>
      <color theme="1"/>
      <name val="Calibri"/>
      <family val="2"/>
      <scheme val="minor"/>
    </font>
    <font>
      <b/>
      <sz val="8"/>
      <name val="Calibri"/>
      <family val="2"/>
      <scheme val="minor"/>
    </font>
    <font>
      <sz val="8"/>
      <name val="Calibri"/>
      <family val="2"/>
      <scheme val="minor"/>
    </font>
    <font>
      <b/>
      <sz val="10"/>
      <color theme="0"/>
      <name val="Calibri"/>
      <family val="2"/>
      <scheme val="minor"/>
    </font>
    <font>
      <i/>
      <sz val="8"/>
      <name val="Calibri"/>
      <family val="2"/>
      <scheme val="minor"/>
    </font>
    <font>
      <b/>
      <i/>
      <sz val="8"/>
      <name val="Calibri"/>
      <family val="2"/>
      <scheme val="minor"/>
    </font>
    <font>
      <sz val="8"/>
      <color theme="0" tint="-0.499984740745262"/>
      <name val="Calibri"/>
      <family val="2"/>
      <scheme val="minor"/>
    </font>
    <font>
      <b/>
      <sz val="8"/>
      <color theme="0"/>
      <name val="Calibri"/>
      <family val="2"/>
      <scheme val="minor"/>
    </font>
    <font>
      <sz val="8"/>
      <color theme="0"/>
      <name val="Calibri"/>
      <family val="2"/>
      <scheme val="minor"/>
    </font>
    <font>
      <b/>
      <sz val="12"/>
      <color theme="0"/>
      <name val="Calibri"/>
      <family val="2"/>
      <scheme val="minor"/>
    </font>
    <font>
      <u/>
      <sz val="11"/>
      <color theme="10"/>
      <name val="Calibri"/>
      <family val="2"/>
      <scheme val="minor"/>
    </font>
    <font>
      <b/>
      <sz val="14"/>
      <color theme="4" tint="-0.499984740745262"/>
      <name val="Calibri"/>
      <family val="2"/>
      <scheme val="minor"/>
    </font>
    <font>
      <b/>
      <sz val="9"/>
      <color rgb="FF006666"/>
      <name val="Calibri"/>
      <family val="2"/>
      <scheme val="minor"/>
    </font>
    <font>
      <b/>
      <sz val="8"/>
      <color theme="8" tint="-0.249977111117893"/>
      <name val="Calibri"/>
      <family val="2"/>
      <scheme val="minor"/>
    </font>
    <font>
      <b/>
      <sz val="8"/>
      <color rgb="FF009999"/>
      <name val="Calibri"/>
      <family val="2"/>
      <scheme val="minor"/>
    </font>
    <font>
      <u/>
      <sz val="8"/>
      <name val="Calibri"/>
      <family val="2"/>
      <scheme val="minor"/>
    </font>
    <font>
      <sz val="11"/>
      <color rgb="FF002060"/>
      <name val="Calibri"/>
      <family val="2"/>
      <scheme val="minor"/>
    </font>
    <font>
      <sz val="14"/>
      <color theme="1"/>
      <name val="Calibri"/>
      <family val="2"/>
      <scheme val="minor"/>
    </font>
    <font>
      <i/>
      <sz val="8"/>
      <color theme="0" tint="-0.499984740745262"/>
      <name val="Calibri"/>
      <family val="2"/>
      <scheme val="minor"/>
    </font>
    <font>
      <b/>
      <i/>
      <sz val="8"/>
      <color theme="0" tint="-0.499984740745262"/>
      <name val="Calibri"/>
      <family val="2"/>
      <scheme val="minor"/>
    </font>
    <font>
      <sz val="8"/>
      <color theme="1"/>
      <name val="Calibri"/>
      <family val="2"/>
      <scheme val="minor"/>
    </font>
    <font>
      <b/>
      <u/>
      <sz val="8"/>
      <name val="Calibri"/>
      <family val="2"/>
      <scheme val="minor"/>
    </font>
    <font>
      <b/>
      <sz val="8"/>
      <color theme="1"/>
      <name val="Calibri (Body)"/>
    </font>
    <font>
      <b/>
      <u/>
      <sz val="14"/>
      <color rgb="FF000000"/>
      <name val="Calibri"/>
      <family val="2"/>
      <scheme val="minor"/>
    </font>
    <font>
      <u/>
      <sz val="12"/>
      <color theme="10"/>
      <name val="Calibri"/>
      <family val="2"/>
      <scheme val="minor"/>
    </font>
    <font>
      <sz val="11"/>
      <color rgb="FF000000"/>
      <name val="Calibri"/>
      <family val="2"/>
      <scheme val="minor"/>
    </font>
    <font>
      <sz val="12"/>
      <color theme="4" tint="-0.499984740745262"/>
      <name val="Calibri"/>
      <family val="2"/>
      <scheme val="minor"/>
    </font>
    <font>
      <sz val="12"/>
      <name val="Calibri"/>
      <family val="2"/>
      <scheme val="minor"/>
    </font>
    <font>
      <sz val="16"/>
      <color theme="1"/>
      <name val="Calibri"/>
      <family val="2"/>
      <scheme val="minor"/>
    </font>
    <font>
      <b/>
      <sz val="16"/>
      <color theme="1"/>
      <name val="Calibri"/>
      <family val="2"/>
      <scheme val="minor"/>
    </font>
    <font>
      <u/>
      <sz val="11"/>
      <color theme="4" tint="-0.499984740745262"/>
      <name val="Calibri"/>
      <family val="2"/>
      <scheme val="minor"/>
    </font>
    <font>
      <b/>
      <sz val="9"/>
      <color theme="1"/>
      <name val="Calibri"/>
      <family val="2"/>
      <scheme val="minor"/>
    </font>
    <font>
      <b/>
      <sz val="8"/>
      <color theme="9" tint="-0.249977111117893"/>
      <name val="Calibri"/>
      <family val="2"/>
      <scheme val="minor"/>
    </font>
    <font>
      <b/>
      <sz val="8"/>
      <color theme="1"/>
      <name val="Calibri"/>
      <family val="2"/>
      <scheme val="minor"/>
    </font>
    <font>
      <b/>
      <sz val="9"/>
      <color theme="0"/>
      <name val="Calibri"/>
      <family val="2"/>
      <scheme val="minor"/>
    </font>
    <font>
      <b/>
      <sz val="8"/>
      <color rgb="FFC00000"/>
      <name val="Calibri"/>
      <family val="2"/>
      <scheme val="minor"/>
    </font>
    <font>
      <b/>
      <sz val="9"/>
      <color rgb="FFC00000"/>
      <name val="Calibri"/>
      <family val="2"/>
      <scheme val="minor"/>
    </font>
    <font>
      <b/>
      <sz val="8"/>
      <color theme="1" tint="0.249977111117893"/>
      <name val="Calibri"/>
      <family val="2"/>
      <scheme val="minor"/>
    </font>
    <font>
      <i/>
      <sz val="9"/>
      <color theme="0"/>
      <name val="Calibri"/>
      <family val="2"/>
      <scheme val="minor"/>
    </font>
    <font>
      <b/>
      <i/>
      <sz val="8"/>
      <color theme="1" tint="0.34998626667073579"/>
      <name val="Calibri"/>
      <family val="2"/>
      <scheme val="minor"/>
    </font>
    <font>
      <b/>
      <i/>
      <sz val="8"/>
      <color theme="1" tint="0.249977111117893"/>
      <name val="Calibri"/>
      <family val="2"/>
      <scheme val="minor"/>
    </font>
    <font>
      <sz val="8"/>
      <color theme="1"/>
      <name val="Calibri (Body)"/>
    </font>
    <font>
      <sz val="8"/>
      <color rgb="FFC00000"/>
      <name val="Calibri"/>
      <family val="2"/>
      <scheme val="minor"/>
    </font>
    <font>
      <sz val="11"/>
      <color theme="1" tint="0.249977111117893"/>
      <name val="Calibri"/>
      <family val="2"/>
      <scheme val="minor"/>
    </font>
    <font>
      <sz val="9"/>
      <color rgb="FFC00000"/>
      <name val="Calibri"/>
      <family val="2"/>
      <scheme val="minor"/>
    </font>
    <font>
      <i/>
      <sz val="8"/>
      <color theme="1"/>
      <name val="Calibri"/>
      <family val="2"/>
      <scheme val="minor"/>
    </font>
    <font>
      <b/>
      <u/>
      <sz val="8"/>
      <color theme="1" tint="0.249977111117893"/>
      <name val="Calibri"/>
      <family val="2"/>
      <scheme val="minor"/>
    </font>
    <font>
      <b/>
      <sz val="11"/>
      <color rgb="FFC00000"/>
      <name val="Calibri (Body)"/>
    </font>
    <font>
      <b/>
      <i/>
      <sz val="8"/>
      <color theme="1"/>
      <name val="Calibri"/>
      <family val="2"/>
      <scheme val="minor"/>
    </font>
    <font>
      <u/>
      <sz val="8"/>
      <color rgb="FFFF0066"/>
      <name val="Calibri"/>
      <family val="2"/>
      <scheme val="minor"/>
    </font>
    <font>
      <i/>
      <sz val="8"/>
      <color rgb="FFFF0066"/>
      <name val="Calibri"/>
      <family val="2"/>
      <scheme val="minor"/>
    </font>
    <font>
      <u/>
      <sz val="14"/>
      <color theme="10"/>
      <name val="Calibri"/>
      <family val="2"/>
      <scheme val="minor"/>
    </font>
    <font>
      <i/>
      <sz val="14"/>
      <color rgb="FF002060"/>
      <name val="Calibri"/>
      <family val="2"/>
      <scheme val="minor"/>
    </font>
    <font>
      <i/>
      <sz val="16"/>
      <color rgb="FFFF0066"/>
      <name val="Calibri"/>
      <family val="2"/>
      <scheme val="minor"/>
    </font>
    <font>
      <u/>
      <sz val="16"/>
      <color rgb="FF0462C2"/>
      <name val="Calibri (Body)"/>
    </font>
    <font>
      <i/>
      <sz val="8"/>
      <color rgb="FFFF0066"/>
      <name val="Calibri (Body)"/>
    </font>
    <font>
      <i/>
      <sz val="18"/>
      <color rgb="FFFF0066"/>
      <name val="Calibri"/>
      <family val="2"/>
      <scheme val="minor"/>
    </font>
    <font>
      <i/>
      <u/>
      <sz val="18"/>
      <color rgb="FFFF0066"/>
      <name val="Calibri (Body)"/>
    </font>
    <font>
      <sz val="16"/>
      <color theme="1"/>
      <name val="Calibri (Body)"/>
    </font>
    <font>
      <i/>
      <sz val="8"/>
      <color rgb="FF000000"/>
      <name val="Calibri"/>
      <family val="2"/>
      <scheme val="minor"/>
    </font>
  </fonts>
  <fills count="16">
    <fill>
      <patternFill patternType="none"/>
    </fill>
    <fill>
      <patternFill patternType="gray125"/>
    </fill>
    <fill>
      <patternFill patternType="lightUp">
        <fgColor theme="0" tint="-0.14996795556505021"/>
        <bgColor theme="0" tint="-4.9989318521683403E-2"/>
      </patternFill>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lightGray">
        <fgColor rgb="FFFFFFCD"/>
        <bgColor theme="7" tint="0.59999389629810485"/>
      </patternFill>
    </fill>
    <fill>
      <patternFill patternType="solid">
        <fgColor theme="9" tint="0.79998168889431442"/>
        <bgColor indexed="64"/>
      </patternFill>
    </fill>
    <fill>
      <patternFill patternType="solid">
        <fgColor theme="9" tint="-0.249977111117893"/>
        <bgColor indexed="64"/>
      </patternFill>
    </fill>
    <fill>
      <patternFill patternType="solid">
        <fgColor theme="7"/>
        <bgColor indexed="64"/>
      </patternFill>
    </fill>
    <fill>
      <patternFill patternType="solid">
        <fgColor theme="9" tint="-0.499984740745262"/>
        <bgColor indexed="64"/>
      </patternFill>
    </fill>
    <fill>
      <patternFill patternType="lightDown">
        <fgColor theme="9" tint="-0.24994659260841701"/>
        <bgColor theme="9" tint="0.79995117038483843"/>
      </patternFill>
    </fill>
    <fill>
      <patternFill patternType="lightDown">
        <fgColor theme="9" tint="-0.24994659260841701"/>
        <bgColor theme="9" tint="0.79998168889431442"/>
      </patternFill>
    </fill>
    <fill>
      <patternFill patternType="solid">
        <fgColor rgb="FFAD0403"/>
        <bgColor indexed="64"/>
      </patternFill>
    </fill>
    <fill>
      <patternFill patternType="solid">
        <fgColor theme="0" tint="-4.9989318521683403E-2"/>
        <bgColor indexed="64"/>
      </patternFill>
    </fill>
  </fills>
  <borders count="70">
    <border>
      <left/>
      <right/>
      <top/>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right/>
      <top/>
      <bottom style="thin">
        <color theme="0"/>
      </bottom>
      <diagonal/>
    </border>
    <border>
      <left style="thin">
        <color theme="0"/>
      </left>
      <right/>
      <top style="thin">
        <color theme="0"/>
      </top>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style="thin">
        <color theme="9"/>
      </left>
      <right style="thin">
        <color theme="9"/>
      </right>
      <top style="thin">
        <color theme="9"/>
      </top>
      <bottom style="thin">
        <color theme="9"/>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style="thin">
        <color theme="9"/>
      </left>
      <right style="thin">
        <color theme="9"/>
      </right>
      <top/>
      <bottom style="thin">
        <color theme="9"/>
      </bottom>
      <diagonal/>
    </border>
    <border>
      <left style="thin">
        <color theme="9"/>
      </left>
      <right style="thin">
        <color theme="9"/>
      </right>
      <top style="thin">
        <color theme="9"/>
      </top>
      <bottom style="thin">
        <color theme="0"/>
      </bottom>
      <diagonal/>
    </border>
    <border>
      <left style="thin">
        <color theme="9"/>
      </left>
      <right style="thin">
        <color theme="9"/>
      </right>
      <top/>
      <bottom style="thin">
        <color theme="0"/>
      </bottom>
      <diagonal/>
    </border>
    <border>
      <left style="thin">
        <color theme="9"/>
      </left>
      <right style="thin">
        <color theme="9"/>
      </right>
      <top style="thin">
        <color theme="0"/>
      </top>
      <bottom style="thin">
        <color theme="0"/>
      </bottom>
      <diagonal/>
    </border>
    <border>
      <left style="thin">
        <color theme="9"/>
      </left>
      <right style="thin">
        <color theme="9"/>
      </right>
      <top style="thin">
        <color theme="0"/>
      </top>
      <bottom style="thin">
        <color theme="9"/>
      </bottom>
      <diagonal/>
    </border>
    <border>
      <left style="thin">
        <color theme="9"/>
      </left>
      <right style="thin">
        <color theme="9"/>
      </right>
      <top style="thin">
        <color theme="9"/>
      </top>
      <bottom/>
      <diagonal/>
    </border>
    <border>
      <left style="thin">
        <color theme="9"/>
      </left>
      <right/>
      <top style="thin">
        <color theme="0"/>
      </top>
      <bottom style="thin">
        <color theme="0"/>
      </bottom>
      <diagonal/>
    </border>
    <border>
      <left style="thin">
        <color theme="9"/>
      </left>
      <right style="thin">
        <color theme="9"/>
      </right>
      <top style="thin">
        <color theme="0"/>
      </top>
      <bottom/>
      <diagonal/>
    </border>
    <border>
      <left style="thin">
        <color theme="9"/>
      </left>
      <right style="thin">
        <color theme="9"/>
      </right>
      <top style="thin">
        <color theme="0"/>
      </top>
      <bottom style="medium">
        <color theme="0"/>
      </bottom>
      <diagonal/>
    </border>
    <border>
      <left style="thin">
        <color theme="9"/>
      </left>
      <right style="thin">
        <color theme="9"/>
      </right>
      <top/>
      <bottom style="medium">
        <color theme="0"/>
      </bottom>
      <diagonal/>
    </border>
    <border>
      <left style="thin">
        <color theme="9"/>
      </left>
      <right style="thin">
        <color theme="9"/>
      </right>
      <top style="thin">
        <color theme="9"/>
      </top>
      <bottom style="medium">
        <color theme="0"/>
      </bottom>
      <diagonal/>
    </border>
    <border>
      <left style="thin">
        <color theme="9"/>
      </left>
      <right style="thin">
        <color theme="9"/>
      </right>
      <top/>
      <bottom/>
      <diagonal/>
    </border>
    <border>
      <left style="thin">
        <color theme="9"/>
      </left>
      <right style="thin">
        <color theme="9"/>
      </right>
      <top style="medium">
        <color theme="0"/>
      </top>
      <bottom style="thin">
        <color theme="0"/>
      </bottom>
      <diagonal/>
    </border>
    <border>
      <left style="thin">
        <color theme="9"/>
      </left>
      <right/>
      <top/>
      <bottom style="thin">
        <color theme="9"/>
      </bottom>
      <diagonal/>
    </border>
    <border>
      <left/>
      <right style="thin">
        <color theme="9"/>
      </right>
      <top/>
      <bottom style="thin">
        <color theme="9"/>
      </bottom>
      <diagonal/>
    </border>
    <border>
      <left style="thin">
        <color theme="9"/>
      </left>
      <right style="thin">
        <color theme="9"/>
      </right>
      <top style="medium">
        <color theme="0"/>
      </top>
      <bottom/>
      <diagonal/>
    </border>
    <border>
      <left/>
      <right/>
      <top/>
      <bottom style="thin">
        <color theme="9"/>
      </bottom>
      <diagonal/>
    </border>
    <border>
      <left style="thin">
        <color theme="9"/>
      </left>
      <right/>
      <top style="thin">
        <color theme="0"/>
      </top>
      <bottom/>
      <diagonal/>
    </border>
    <border>
      <left/>
      <right/>
      <top style="thin">
        <color theme="0"/>
      </top>
      <bottom/>
      <diagonal/>
    </border>
    <border>
      <left/>
      <right/>
      <top style="thin">
        <color theme="0"/>
      </top>
      <bottom style="thin">
        <color theme="0"/>
      </bottom>
      <diagonal/>
    </border>
    <border>
      <left/>
      <right style="thin">
        <color theme="9"/>
      </right>
      <top style="thin">
        <color theme="0"/>
      </top>
      <bottom style="thin">
        <color theme="0"/>
      </bottom>
      <diagonal/>
    </border>
    <border>
      <left/>
      <right style="thin">
        <color theme="9"/>
      </right>
      <top style="thin">
        <color theme="0"/>
      </top>
      <bottom/>
      <diagonal/>
    </border>
    <border>
      <left style="thin">
        <color theme="9"/>
      </left>
      <right/>
      <top style="thin">
        <color theme="0"/>
      </top>
      <bottom style="medium">
        <color theme="0"/>
      </bottom>
      <diagonal/>
    </border>
    <border>
      <left/>
      <right/>
      <top style="thin">
        <color theme="0"/>
      </top>
      <bottom style="medium">
        <color theme="0"/>
      </bottom>
      <diagonal/>
    </border>
    <border>
      <left/>
      <right style="thin">
        <color theme="9"/>
      </right>
      <top style="thin">
        <color theme="0"/>
      </top>
      <bottom style="medium">
        <color theme="0"/>
      </bottom>
      <diagonal/>
    </border>
    <border>
      <left style="thin">
        <color theme="9"/>
      </left>
      <right/>
      <top/>
      <bottom style="thin">
        <color theme="0"/>
      </bottom>
      <diagonal/>
    </border>
    <border>
      <left/>
      <right style="thin">
        <color theme="9"/>
      </right>
      <top/>
      <bottom style="thin">
        <color theme="0"/>
      </bottom>
      <diagonal/>
    </border>
    <border>
      <left style="thin">
        <color theme="9"/>
      </left>
      <right/>
      <top/>
      <bottom/>
      <diagonal/>
    </border>
    <border>
      <left style="thin">
        <color theme="9"/>
      </left>
      <right/>
      <top style="thin">
        <color theme="9"/>
      </top>
      <bottom style="thin">
        <color theme="0"/>
      </bottom>
      <diagonal/>
    </border>
    <border>
      <left/>
      <right style="thin">
        <color theme="9"/>
      </right>
      <top style="thin">
        <color theme="9"/>
      </top>
      <bottom style="thin">
        <color theme="0"/>
      </bottom>
      <diagonal/>
    </border>
    <border>
      <left/>
      <right/>
      <top/>
      <bottom style="double">
        <color theme="7" tint="0.59999389629810485"/>
      </bottom>
      <diagonal/>
    </border>
    <border>
      <left/>
      <right/>
      <top style="double">
        <color theme="7" tint="0.59999389629810485"/>
      </top>
      <bottom/>
      <diagonal/>
    </border>
    <border>
      <left style="double">
        <color theme="7" tint="0.59999389629810485"/>
      </left>
      <right/>
      <top style="double">
        <color theme="7" tint="0.59999389629810485"/>
      </top>
      <bottom/>
      <diagonal/>
    </border>
    <border>
      <left style="double">
        <color theme="7" tint="0.59999389629810485"/>
      </left>
      <right/>
      <top/>
      <bottom/>
      <diagonal/>
    </border>
    <border>
      <left/>
      <right style="thin">
        <color theme="0"/>
      </right>
      <top style="double">
        <color theme="7" tint="0.59999389629810485"/>
      </top>
      <bottom/>
      <diagonal/>
    </border>
    <border>
      <left/>
      <right style="double">
        <color theme="7" tint="0.59999389629810485"/>
      </right>
      <top/>
      <bottom/>
      <diagonal/>
    </border>
    <border>
      <left style="thin">
        <color theme="9"/>
      </left>
      <right/>
      <top style="medium">
        <color theme="0"/>
      </top>
      <bottom style="thin">
        <color theme="0"/>
      </bottom>
      <diagonal/>
    </border>
    <border>
      <left style="thin">
        <color theme="9"/>
      </left>
      <right/>
      <top style="medium">
        <color theme="0"/>
      </top>
      <bottom style="thin">
        <color theme="9"/>
      </bottom>
      <diagonal/>
    </border>
    <border>
      <left/>
      <right/>
      <top style="medium">
        <color theme="0"/>
      </top>
      <bottom style="thin">
        <color theme="9"/>
      </bottom>
      <diagonal/>
    </border>
    <border>
      <left/>
      <right style="thin">
        <color theme="9"/>
      </right>
      <top style="medium">
        <color theme="0"/>
      </top>
      <bottom style="thin">
        <color theme="9"/>
      </bottom>
      <diagonal/>
    </border>
    <border>
      <left/>
      <right/>
      <top style="thin">
        <color theme="9"/>
      </top>
      <bottom style="thin">
        <color theme="0"/>
      </bottom>
      <diagonal/>
    </border>
    <border>
      <left style="thin">
        <color theme="9"/>
      </left>
      <right/>
      <top style="medium">
        <color theme="0"/>
      </top>
      <bottom/>
      <diagonal/>
    </border>
    <border>
      <left/>
      <right/>
      <top style="medium">
        <color theme="0"/>
      </top>
      <bottom/>
      <diagonal/>
    </border>
    <border>
      <left/>
      <right style="thin">
        <color theme="9"/>
      </right>
      <top style="medium">
        <color theme="0"/>
      </top>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right style="thin">
        <color theme="9"/>
      </right>
      <top/>
      <bottom/>
      <diagonal/>
    </border>
    <border>
      <left style="thin">
        <color theme="9"/>
      </left>
      <right/>
      <top style="thin">
        <color theme="0"/>
      </top>
      <bottom style="thin">
        <color theme="9"/>
      </bottom>
      <diagonal/>
    </border>
    <border>
      <left/>
      <right/>
      <top style="thin">
        <color theme="0"/>
      </top>
      <bottom style="thin">
        <color theme="9"/>
      </bottom>
      <diagonal/>
    </border>
    <border>
      <left/>
      <right style="thin">
        <color theme="9"/>
      </right>
      <top style="thin">
        <color theme="0"/>
      </top>
      <bottom style="thin">
        <color theme="9"/>
      </bottom>
      <diagonal/>
    </border>
    <border>
      <left style="thin">
        <color theme="9" tint="0.39994506668294322"/>
      </left>
      <right/>
      <top style="thin">
        <color theme="9" tint="0.39994506668294322"/>
      </top>
      <bottom style="thin">
        <color theme="9" tint="0.39994506668294322"/>
      </bottom>
      <diagonal/>
    </border>
    <border>
      <left/>
      <right style="thin">
        <color theme="9" tint="0.39994506668294322"/>
      </right>
      <top style="thin">
        <color theme="9" tint="0.39994506668294322"/>
      </top>
      <bottom style="thin">
        <color theme="9" tint="0.39994506668294322"/>
      </bottom>
      <diagonal/>
    </border>
    <border>
      <left/>
      <right style="double">
        <color theme="7" tint="0.59999389629810485"/>
      </right>
      <top style="double">
        <color theme="7" tint="0.59999389629810485"/>
      </top>
      <bottom/>
      <diagonal/>
    </border>
    <border>
      <left/>
      <right/>
      <top/>
      <bottom style="double">
        <color theme="7" tint="0.59996337778862885"/>
      </bottom>
      <diagonal/>
    </border>
    <border>
      <left style="thin">
        <color theme="9"/>
      </left>
      <right/>
      <top/>
      <bottom style="medium">
        <color theme="0"/>
      </bottom>
      <diagonal/>
    </border>
    <border>
      <left/>
      <right/>
      <top/>
      <bottom style="medium">
        <color theme="0"/>
      </bottom>
      <diagonal/>
    </border>
    <border>
      <left/>
      <right style="thin">
        <color theme="9"/>
      </right>
      <top/>
      <bottom style="medium">
        <color theme="0"/>
      </bottom>
      <diagonal/>
    </border>
    <border>
      <left/>
      <right style="thin">
        <color theme="9"/>
      </right>
      <top style="thin">
        <color theme="9"/>
      </top>
      <bottom style="medium">
        <color theme="0"/>
      </bottom>
      <diagonal/>
    </border>
  </borders>
  <cellStyleXfs count="2">
    <xf numFmtId="0" fontId="0" fillId="0" borderId="0"/>
    <xf numFmtId="0" fontId="11" fillId="0" borderId="0" applyNumberFormat="0" applyFill="0" applyBorder="0" applyAlignment="0" applyProtection="0"/>
  </cellStyleXfs>
  <cellXfs count="331">
    <xf numFmtId="0" fontId="0" fillId="0" borderId="0" xfId="0"/>
    <xf numFmtId="0" fontId="3" fillId="0" borderId="0" xfId="0" applyFont="1" applyFill="1" applyBorder="1" applyAlignment="1">
      <alignment horizontal="center" vertical="center" wrapText="1" readingOrder="2"/>
    </xf>
    <xf numFmtId="2" fontId="3" fillId="0" borderId="0" xfId="0" applyNumberFormat="1" applyFont="1" applyFill="1" applyBorder="1" applyAlignment="1">
      <alignment horizontal="center" vertical="center" wrapText="1" readingOrder="2"/>
    </xf>
    <xf numFmtId="0" fontId="6" fillId="0" borderId="0" xfId="0" applyFont="1" applyFill="1" applyBorder="1" applyAlignment="1">
      <alignment horizontal="center" vertical="center" wrapText="1" readingOrder="2"/>
    </xf>
    <xf numFmtId="0" fontId="2" fillId="0" borderId="0" xfId="0" applyFont="1" applyFill="1" applyBorder="1" applyAlignment="1">
      <alignment vertical="center" wrapText="1" readingOrder="2"/>
    </xf>
    <xf numFmtId="0" fontId="3" fillId="0" borderId="0" xfId="0" applyNumberFormat="1" applyFont="1" applyFill="1" applyBorder="1" applyAlignment="1">
      <alignment horizontal="center" vertical="center" wrapText="1" readingOrder="2"/>
    </xf>
    <xf numFmtId="0" fontId="0" fillId="0" borderId="0" xfId="0" applyAlignment="1">
      <alignment horizontal="center" vertical="center" wrapText="1" readingOrder="2"/>
    </xf>
    <xf numFmtId="0" fontId="0" fillId="0" borderId="0" xfId="0" applyAlignment="1">
      <alignment horizontal="center" vertical="center" readingOrder="2"/>
    </xf>
    <xf numFmtId="0" fontId="0" fillId="0" borderId="0" xfId="0" applyAlignment="1">
      <alignment wrapText="1" readingOrder="2"/>
    </xf>
    <xf numFmtId="49" fontId="0" fillId="0" borderId="0" xfId="0" applyNumberFormat="1" applyAlignment="1">
      <alignment wrapText="1" readingOrder="2"/>
    </xf>
    <xf numFmtId="0" fontId="9" fillId="0" borderId="0" xfId="0" applyNumberFormat="1" applyFont="1" applyFill="1" applyBorder="1" applyAlignment="1">
      <alignment horizontal="center" vertical="center" wrapText="1" readingOrder="2"/>
    </xf>
    <xf numFmtId="0" fontId="16" fillId="0" borderId="0" xfId="0" applyFont="1" applyFill="1" applyBorder="1" applyAlignment="1">
      <alignment horizontal="center" vertical="center" wrapText="1" readingOrder="2"/>
    </xf>
    <xf numFmtId="0" fontId="0" fillId="0" borderId="0" xfId="0" applyAlignment="1">
      <alignment horizontal="left" vertical="center" readingOrder="2"/>
    </xf>
    <xf numFmtId="0" fontId="0" fillId="0" borderId="0" xfId="0" applyAlignment="1">
      <alignment horizontal="left" readingOrder="2"/>
    </xf>
    <xf numFmtId="0" fontId="17" fillId="0" borderId="0" xfId="0" applyFont="1" applyFill="1" applyBorder="1" applyAlignment="1">
      <alignment horizontal="center" vertical="center" readingOrder="2"/>
    </xf>
    <xf numFmtId="0" fontId="0" fillId="0" borderId="1" xfId="0" applyFont="1" applyBorder="1" applyAlignment="1">
      <alignment horizontal="center" vertical="center" wrapText="1" readingOrder="2"/>
    </xf>
    <xf numFmtId="0" fontId="26" fillId="0" borderId="0" xfId="0" applyFont="1" applyAlignment="1">
      <alignment wrapText="1" readingOrder="2"/>
    </xf>
    <xf numFmtId="0" fontId="0" fillId="4" borderId="1" xfId="0" applyFill="1" applyBorder="1" applyAlignment="1">
      <alignment horizontal="center" vertical="center" readingOrder="2"/>
    </xf>
    <xf numFmtId="0" fontId="0" fillId="0" borderId="0" xfId="0" applyBorder="1" applyAlignment="1">
      <alignment horizontal="center" vertical="center" wrapText="1" readingOrder="2"/>
    </xf>
    <xf numFmtId="0" fontId="0" fillId="0" borderId="0" xfId="0" applyBorder="1"/>
    <xf numFmtId="0" fontId="1" fillId="0" borderId="0" xfId="0" applyFont="1" applyAlignment="1">
      <alignment horizontal="center" vertical="center" readingOrder="2"/>
    </xf>
    <xf numFmtId="0" fontId="18" fillId="0" borderId="0" xfId="0" applyFont="1"/>
    <xf numFmtId="0" fontId="1" fillId="0" borderId="0" xfId="0" applyFont="1" applyFill="1" applyAlignment="1">
      <alignment horizontal="center" vertical="center" readingOrder="2"/>
    </xf>
    <xf numFmtId="0" fontId="0" fillId="0" borderId="0" xfId="0" applyFill="1" applyAlignment="1">
      <alignment horizontal="center" vertical="center" readingOrder="2"/>
    </xf>
    <xf numFmtId="0" fontId="18" fillId="0" borderId="4" xfId="0" applyFont="1" applyFill="1" applyBorder="1"/>
    <xf numFmtId="0" fontId="18" fillId="0" borderId="5" xfId="0" applyFont="1" applyFill="1" applyBorder="1"/>
    <xf numFmtId="0" fontId="18" fillId="0" borderId="0" xfId="0" applyFont="1" applyFill="1" applyAlignment="1">
      <alignment horizontal="center" vertical="center" wrapText="1" readingOrder="2"/>
    </xf>
    <xf numFmtId="0" fontId="12" fillId="0" borderId="0" xfId="0" applyFont="1" applyFill="1" applyAlignment="1">
      <alignment horizontal="center" vertical="center" readingOrder="2"/>
    </xf>
    <xf numFmtId="0" fontId="30" fillId="0" borderId="0" xfId="0" applyFont="1" applyFill="1" applyAlignment="1">
      <alignment horizontal="center" vertical="center" readingOrder="2"/>
    </xf>
    <xf numFmtId="0" fontId="0" fillId="0" borderId="0" xfId="0" applyFill="1" applyBorder="1"/>
    <xf numFmtId="0" fontId="30" fillId="0" borderId="0" xfId="0" applyFont="1" applyFill="1" applyBorder="1" applyAlignment="1">
      <alignment horizontal="center" vertical="center" readingOrder="2"/>
    </xf>
    <xf numFmtId="0" fontId="31" fillId="0" borderId="0" xfId="1" applyFont="1" applyFill="1" applyBorder="1" applyAlignment="1">
      <alignment horizontal="center" vertical="center" wrapText="1" readingOrder="2"/>
    </xf>
    <xf numFmtId="0" fontId="25" fillId="0" borderId="0" xfId="1" applyFont="1" applyFill="1" applyBorder="1" applyAlignment="1">
      <alignment horizontal="center" vertical="center" readingOrder="2"/>
    </xf>
    <xf numFmtId="0" fontId="29" fillId="4" borderId="0" xfId="0" applyFont="1" applyFill="1" applyBorder="1"/>
    <xf numFmtId="0" fontId="0" fillId="6" borderId="1" xfId="0" applyFill="1" applyBorder="1" applyAlignment="1">
      <alignment horizontal="center" vertical="center" readingOrder="2"/>
    </xf>
    <xf numFmtId="49" fontId="3" fillId="4" borderId="1" xfId="0" applyNumberFormat="1" applyFont="1" applyFill="1" applyBorder="1" applyAlignment="1" applyProtection="1">
      <alignment horizontal="center" vertical="center" wrapText="1" readingOrder="2"/>
      <protection locked="0"/>
    </xf>
    <xf numFmtId="0" fontId="3" fillId="0" borderId="7" xfId="0" applyNumberFormat="1" applyFont="1" applyFill="1" applyBorder="1" applyAlignment="1">
      <alignment horizontal="center" vertical="center" wrapText="1" readingOrder="2"/>
    </xf>
    <xf numFmtId="49" fontId="3" fillId="6" borderId="7" xfId="0" applyNumberFormat="1" applyFont="1" applyFill="1" applyBorder="1" applyAlignment="1" applyProtection="1">
      <alignment horizontal="center" vertical="center" wrapText="1" readingOrder="2"/>
      <protection locked="0"/>
    </xf>
    <xf numFmtId="0" fontId="21" fillId="0" borderId="7" xfId="0" applyNumberFormat="1" applyFont="1" applyFill="1" applyBorder="1" applyAlignment="1">
      <alignment horizontal="center" vertical="center" wrapText="1" readingOrder="2"/>
    </xf>
    <xf numFmtId="49" fontId="3" fillId="7" borderId="7" xfId="0" applyNumberFormat="1" applyFont="1" applyFill="1" applyBorder="1" applyAlignment="1" applyProtection="1">
      <alignment horizontal="center" vertical="center" wrapText="1" readingOrder="2"/>
      <protection locked="0"/>
    </xf>
    <xf numFmtId="0" fontId="3" fillId="0" borderId="7" xfId="0" quotePrefix="1" applyNumberFormat="1" applyFont="1" applyFill="1" applyBorder="1" applyAlignment="1">
      <alignment horizontal="center" vertical="center" wrapText="1" readingOrder="2"/>
    </xf>
    <xf numFmtId="0" fontId="3" fillId="4" borderId="7" xfId="0" quotePrefix="1" applyNumberFormat="1" applyFont="1" applyFill="1" applyBorder="1" applyAlignment="1" applyProtection="1">
      <alignment horizontal="center" vertical="center" wrapText="1" readingOrder="2"/>
      <protection locked="0"/>
    </xf>
    <xf numFmtId="10" fontId="19" fillId="2" borderId="7" xfId="0" applyNumberFormat="1" applyFont="1" applyFill="1" applyBorder="1" applyAlignment="1">
      <alignment horizontal="center" vertical="center" wrapText="1" readingOrder="2"/>
    </xf>
    <xf numFmtId="0" fontId="5" fillId="4" borderId="7" xfId="0" applyNumberFormat="1" applyFont="1" applyFill="1" applyBorder="1" applyAlignment="1" applyProtection="1">
      <alignment horizontal="center" vertical="center" wrapText="1" readingOrder="2"/>
      <protection locked="0"/>
    </xf>
    <xf numFmtId="0" fontId="34" fillId="3" borderId="7" xfId="0" applyNumberFormat="1" applyFont="1" applyFill="1" applyBorder="1" applyAlignment="1">
      <alignment horizontal="center" vertical="center" wrapText="1" readingOrder="2"/>
    </xf>
    <xf numFmtId="0" fontId="5" fillId="6" borderId="7" xfId="0" applyNumberFormat="1" applyFont="1" applyFill="1" applyBorder="1" applyAlignment="1">
      <alignment horizontal="center" vertical="center" wrapText="1" readingOrder="2"/>
    </xf>
    <xf numFmtId="2" fontId="27" fillId="0" borderId="1" xfId="0" applyNumberFormat="1" applyFont="1" applyFill="1" applyBorder="1" applyAlignment="1">
      <alignment horizontal="center" vertical="center" wrapText="1" readingOrder="2"/>
    </xf>
    <xf numFmtId="0" fontId="27" fillId="0" borderId="1" xfId="0" applyFont="1" applyFill="1" applyBorder="1" applyAlignment="1">
      <alignment horizontal="center" vertical="center" wrapText="1" readingOrder="2"/>
    </xf>
    <xf numFmtId="49" fontId="28" fillId="0" borderId="1" xfId="0" applyNumberFormat="1" applyFont="1" applyFill="1" applyBorder="1" applyAlignment="1">
      <alignment horizontal="center" vertical="center" wrapText="1" readingOrder="2"/>
    </xf>
    <xf numFmtId="49" fontId="28" fillId="0" borderId="0" xfId="0" applyNumberFormat="1" applyFont="1" applyFill="1" applyBorder="1" applyAlignment="1">
      <alignment horizontal="center" vertical="center" wrapText="1" readingOrder="2"/>
    </xf>
    <xf numFmtId="49" fontId="3" fillId="0" borderId="0" xfId="0" applyNumberFormat="1" applyFont="1" applyFill="1" applyBorder="1" applyAlignment="1">
      <alignment horizontal="center" vertical="center" wrapText="1" readingOrder="2"/>
    </xf>
    <xf numFmtId="0" fontId="0" fillId="0" borderId="0" xfId="0" applyBorder="1" applyAlignment="1">
      <alignment horizontal="center" vertical="center" readingOrder="2"/>
    </xf>
    <xf numFmtId="0" fontId="35" fillId="9" borderId="13" xfId="0" applyNumberFormat="1" applyFont="1" applyFill="1" applyBorder="1" applyAlignment="1">
      <alignment horizontal="center" vertical="center" wrapText="1" readingOrder="2"/>
    </xf>
    <xf numFmtId="0" fontId="35" fillId="9" borderId="11" xfId="0" applyNumberFormat="1" applyFont="1" applyFill="1" applyBorder="1" applyAlignment="1">
      <alignment horizontal="center" vertical="center" wrapText="1" readingOrder="2"/>
    </xf>
    <xf numFmtId="0" fontId="35" fillId="9" borderId="22" xfId="0" applyNumberFormat="1" applyFont="1" applyFill="1" applyBorder="1" applyAlignment="1">
      <alignment horizontal="center" vertical="center" wrapText="1" readingOrder="2"/>
    </xf>
    <xf numFmtId="49" fontId="3" fillId="6" borderId="11" xfId="0" applyNumberFormat="1" applyFont="1" applyFill="1" applyBorder="1" applyAlignment="1" applyProtection="1">
      <alignment horizontal="center" vertical="center" wrapText="1" readingOrder="2"/>
      <protection locked="0"/>
    </xf>
    <xf numFmtId="0" fontId="35" fillId="9" borderId="23" xfId="0" applyNumberFormat="1" applyFont="1" applyFill="1" applyBorder="1" applyAlignment="1">
      <alignment horizontal="center" vertical="center" wrapText="1" readingOrder="2"/>
    </xf>
    <xf numFmtId="0" fontId="39" fillId="9" borderId="26" xfId="0" applyNumberFormat="1" applyFont="1" applyFill="1" applyBorder="1" applyAlignment="1">
      <alignment horizontal="center" vertical="center" wrapText="1" readingOrder="2"/>
    </xf>
    <xf numFmtId="0" fontId="37" fillId="12" borderId="19" xfId="0" applyNumberFormat="1" applyFont="1" applyFill="1" applyBorder="1" applyAlignment="1">
      <alignment horizontal="center" vertical="center" wrapText="1" readingOrder="2"/>
    </xf>
    <xf numFmtId="0" fontId="3" fillId="0" borderId="12" xfId="0" applyNumberFormat="1" applyFont="1" applyFill="1" applyBorder="1" applyAlignment="1">
      <alignment horizontal="center" vertical="center" wrapText="1" readingOrder="2"/>
    </xf>
    <xf numFmtId="49" fontId="3" fillId="7" borderId="16" xfId="0" applyNumberFormat="1" applyFont="1" applyFill="1" applyBorder="1" applyAlignment="1" applyProtection="1">
      <alignment horizontal="center" vertical="center" wrapText="1" readingOrder="2"/>
      <protection locked="0"/>
    </xf>
    <xf numFmtId="0" fontId="43" fillId="8" borderId="14" xfId="0" applyNumberFormat="1" applyFont="1" applyFill="1" applyBorder="1" applyAlignment="1">
      <alignment horizontal="center" vertical="center" wrapText="1" readingOrder="2"/>
    </xf>
    <xf numFmtId="0" fontId="3" fillId="0" borderId="16" xfId="0" applyNumberFormat="1" applyFont="1" applyFill="1" applyBorder="1" applyAlignment="1">
      <alignment horizontal="center" vertical="center" wrapText="1" readingOrder="2"/>
    </xf>
    <xf numFmtId="0" fontId="45" fillId="8" borderId="14" xfId="0" applyNumberFormat="1" applyFont="1" applyFill="1" applyBorder="1" applyAlignment="1">
      <alignment horizontal="center" vertical="center" wrapText="1" readingOrder="2"/>
    </xf>
    <xf numFmtId="0" fontId="3" fillId="0" borderId="16" xfId="0" quotePrefix="1" applyNumberFormat="1" applyFont="1" applyFill="1" applyBorder="1" applyAlignment="1">
      <alignment horizontal="center" vertical="center" wrapText="1" readingOrder="2"/>
    </xf>
    <xf numFmtId="49" fontId="3" fillId="6" borderId="12" xfId="0" applyNumberFormat="1" applyFont="1" applyFill="1" applyBorder="1" applyAlignment="1" applyProtection="1">
      <alignment horizontal="center" vertical="center" wrapText="1" readingOrder="2"/>
      <protection locked="0"/>
    </xf>
    <xf numFmtId="0" fontId="43" fillId="8" borderId="22" xfId="0" applyNumberFormat="1" applyFont="1" applyFill="1" applyBorder="1" applyAlignment="1">
      <alignment horizontal="center" vertical="center" wrapText="1" readingOrder="2"/>
    </xf>
    <xf numFmtId="49" fontId="3" fillId="6" borderId="16" xfId="0" applyNumberFormat="1" applyFont="1" applyFill="1" applyBorder="1" applyAlignment="1" applyProtection="1">
      <alignment horizontal="center" vertical="center" wrapText="1" readingOrder="2"/>
      <protection locked="0"/>
    </xf>
    <xf numFmtId="0" fontId="43" fillId="8" borderId="18" xfId="0" applyNumberFormat="1" applyFont="1" applyFill="1" applyBorder="1" applyAlignment="1">
      <alignment horizontal="center" vertical="center" wrapText="1" readingOrder="2"/>
    </xf>
    <xf numFmtId="0" fontId="3" fillId="0" borderId="11" xfId="0" quotePrefix="1" applyNumberFormat="1" applyFont="1" applyFill="1" applyBorder="1" applyAlignment="1">
      <alignment horizontal="center" vertical="center" wrapText="1" readingOrder="2"/>
    </xf>
    <xf numFmtId="0" fontId="8" fillId="9" borderId="23" xfId="0" applyNumberFormat="1" applyFont="1" applyFill="1" applyBorder="1" applyAlignment="1">
      <alignment horizontal="center" vertical="center" wrapText="1" readingOrder="2"/>
    </xf>
    <xf numFmtId="0" fontId="3" fillId="0" borderId="11" xfId="0" applyNumberFormat="1" applyFont="1" applyFill="1" applyBorder="1" applyAlignment="1">
      <alignment horizontal="center" vertical="center" wrapText="1" readingOrder="2"/>
    </xf>
    <xf numFmtId="0" fontId="46" fillId="0" borderId="11" xfId="0" applyNumberFormat="1" applyFont="1" applyFill="1" applyBorder="1" applyAlignment="1">
      <alignment horizontal="center" vertical="center" wrapText="1" readingOrder="2"/>
    </xf>
    <xf numFmtId="0" fontId="3" fillId="0" borderId="22" xfId="0" applyNumberFormat="1" applyFont="1" applyFill="1" applyBorder="1" applyAlignment="1">
      <alignment horizontal="center" vertical="center" wrapText="1" readingOrder="2"/>
    </xf>
    <xf numFmtId="49" fontId="3" fillId="7" borderId="22" xfId="0" applyNumberFormat="1" applyFont="1" applyFill="1" applyBorder="1" applyAlignment="1" applyProtection="1">
      <alignment horizontal="center" vertical="center" wrapText="1" readingOrder="2"/>
      <protection locked="0"/>
    </xf>
    <xf numFmtId="0" fontId="2" fillId="0" borderId="15" xfId="0" applyNumberFormat="1" applyFont="1" applyFill="1" applyBorder="1" applyAlignment="1">
      <alignment horizontal="center" vertical="center" wrapText="1" readingOrder="2"/>
    </xf>
    <xf numFmtId="0" fontId="3" fillId="0" borderId="15" xfId="0" applyNumberFormat="1" applyFont="1" applyFill="1" applyBorder="1" applyAlignment="1">
      <alignment horizontal="center" vertical="center" wrapText="1" readingOrder="2"/>
    </xf>
    <xf numFmtId="0" fontId="3" fillId="0" borderId="16" xfId="0" applyFont="1" applyFill="1" applyBorder="1" applyAlignment="1">
      <alignment horizontal="center" vertical="center" wrapText="1" readingOrder="2"/>
    </xf>
    <xf numFmtId="49" fontId="3" fillId="6" borderId="15" xfId="0" applyNumberFormat="1" applyFont="1" applyFill="1" applyBorder="1" applyAlignment="1" applyProtection="1">
      <alignment horizontal="center" vertical="center" wrapText="1" readingOrder="2"/>
      <protection locked="0"/>
    </xf>
    <xf numFmtId="0" fontId="34" fillId="3" borderId="16" xfId="0" applyFont="1" applyFill="1" applyBorder="1" applyAlignment="1">
      <alignment horizontal="center" vertical="center" wrapText="1" readingOrder="2"/>
    </xf>
    <xf numFmtId="0" fontId="37" fillId="13" borderId="19" xfId="0" applyNumberFormat="1" applyFont="1" applyFill="1" applyBorder="1" applyAlignment="1">
      <alignment horizontal="center" vertical="center" wrapText="1" readingOrder="2"/>
    </xf>
    <xf numFmtId="0" fontId="37" fillId="13" borderId="20" xfId="0" applyNumberFormat="1" applyFont="1" applyFill="1" applyBorder="1" applyAlignment="1">
      <alignment horizontal="center" vertical="center" wrapText="1" readingOrder="2"/>
    </xf>
    <xf numFmtId="0" fontId="43" fillId="8" borderId="38" xfId="0" applyNumberFormat="1" applyFont="1" applyFill="1" applyBorder="1" applyAlignment="1" applyProtection="1">
      <alignment horizontal="center" vertical="center" wrapText="1" readingOrder="2"/>
    </xf>
    <xf numFmtId="0" fontId="37" fillId="12" borderId="22" xfId="0" applyNumberFormat="1" applyFont="1" applyFill="1" applyBorder="1" applyAlignment="1">
      <alignment horizontal="center" vertical="center" wrapText="1" readingOrder="2"/>
    </xf>
    <xf numFmtId="0" fontId="3" fillId="0" borderId="7" xfId="0" applyNumberFormat="1" applyFont="1" applyFill="1" applyBorder="1" applyAlignment="1" applyProtection="1">
      <alignment horizontal="center" vertical="center" wrapText="1" readingOrder="2"/>
      <protection locked="0"/>
    </xf>
    <xf numFmtId="0" fontId="8" fillId="0" borderId="29" xfId="0" applyNumberFormat="1" applyFont="1" applyFill="1" applyBorder="1" applyAlignment="1">
      <alignment horizontal="center" vertical="center" wrapText="1" readingOrder="2"/>
    </xf>
    <xf numFmtId="0" fontId="46" fillId="0" borderId="11" xfId="0" applyNumberFormat="1" applyFont="1" applyFill="1" applyBorder="1" applyAlignment="1">
      <alignment horizontal="left" vertical="center" wrapText="1" readingOrder="2"/>
    </xf>
    <xf numFmtId="0" fontId="36" fillId="12" borderId="20" xfId="0" applyNumberFormat="1" applyFont="1" applyFill="1" applyBorder="1" applyAlignment="1">
      <alignment horizontal="center" vertical="center" wrapText="1" readingOrder="2"/>
    </xf>
    <xf numFmtId="0" fontId="36" fillId="12" borderId="19" xfId="0" applyNumberFormat="1" applyFont="1" applyFill="1" applyBorder="1" applyAlignment="1">
      <alignment horizontal="center" vertical="center" wrapText="1" readingOrder="2"/>
    </xf>
    <xf numFmtId="0" fontId="36" fillId="12" borderId="14" xfId="0" applyNumberFormat="1" applyFont="1" applyFill="1" applyBorder="1" applyAlignment="1">
      <alignment horizontal="center" vertical="center" wrapText="1" readingOrder="2"/>
    </xf>
    <xf numFmtId="0" fontId="39" fillId="9" borderId="22" xfId="0" applyNumberFormat="1" applyFont="1" applyFill="1" applyBorder="1" applyAlignment="1">
      <alignment horizontal="center" vertical="center" wrapText="1" readingOrder="2"/>
    </xf>
    <xf numFmtId="0" fontId="4" fillId="14" borderId="0" xfId="0" applyNumberFormat="1" applyFont="1" applyFill="1" applyBorder="1" applyAlignment="1">
      <alignment horizontal="center" vertical="center" wrapText="1" readingOrder="2"/>
    </xf>
    <xf numFmtId="49" fontId="3" fillId="6" borderId="24" xfId="0" applyNumberFormat="1" applyFont="1" applyFill="1" applyBorder="1" applyAlignment="1" applyProtection="1">
      <alignment horizontal="center" vertical="center" wrapText="1" readingOrder="2"/>
      <protection locked="0"/>
    </xf>
    <xf numFmtId="49" fontId="3" fillId="6" borderId="8" xfId="0" applyNumberFormat="1" applyFont="1" applyFill="1" applyBorder="1" applyAlignment="1" applyProtection="1">
      <alignment horizontal="center" vertical="center" wrapText="1" readingOrder="2"/>
      <protection locked="0"/>
    </xf>
    <xf numFmtId="49" fontId="3" fillId="6" borderId="39" xfId="0" applyNumberFormat="1" applyFont="1" applyFill="1" applyBorder="1" applyAlignment="1" applyProtection="1">
      <alignment horizontal="center" vertical="center" wrapText="1" readingOrder="2"/>
      <protection locked="0"/>
    </xf>
    <xf numFmtId="3" fontId="5" fillId="4" borderId="7" xfId="0" applyNumberFormat="1" applyFont="1" applyFill="1" applyBorder="1" applyAlignment="1" applyProtection="1">
      <alignment horizontal="center" vertical="center" wrapText="1" readingOrder="2"/>
      <protection locked="0"/>
    </xf>
    <xf numFmtId="0" fontId="38" fillId="5" borderId="36" xfId="0" applyNumberFormat="1" applyFont="1" applyFill="1" applyBorder="1" applyAlignment="1">
      <alignment horizontal="center" vertical="center" wrapText="1" readingOrder="2"/>
    </xf>
    <xf numFmtId="0" fontId="36" fillId="13" borderId="19" xfId="0" applyNumberFormat="1" applyFont="1" applyFill="1" applyBorder="1" applyAlignment="1">
      <alignment horizontal="center" vertical="center" wrapText="1" readingOrder="2"/>
    </xf>
    <xf numFmtId="0" fontId="39" fillId="9" borderId="11" xfId="0" applyNumberFormat="1" applyFont="1" applyFill="1" applyBorder="1" applyAlignment="1">
      <alignment horizontal="center" vertical="center" wrapText="1" readingOrder="2"/>
    </xf>
    <xf numFmtId="0" fontId="3" fillId="4" borderId="7" xfId="0" applyNumberFormat="1" applyFont="1" applyFill="1" applyBorder="1" applyAlignment="1" applyProtection="1">
      <alignment horizontal="center" vertical="center" wrapText="1" readingOrder="2"/>
      <protection locked="0"/>
    </xf>
    <xf numFmtId="0" fontId="5" fillId="0" borderId="16" xfId="0" applyNumberFormat="1" applyFont="1" applyFill="1" applyBorder="1" applyAlignment="1">
      <alignment horizontal="center" vertical="center" wrapText="1" readingOrder="2"/>
    </xf>
    <xf numFmtId="0" fontId="38" fillId="5" borderId="18" xfId="0" applyNumberFormat="1" applyFont="1" applyFill="1" applyBorder="1" applyAlignment="1">
      <alignment horizontal="center" vertical="center" wrapText="1" readingOrder="2"/>
    </xf>
    <xf numFmtId="0" fontId="3" fillId="4" borderId="16" xfId="0" applyNumberFormat="1" applyFont="1" applyFill="1" applyBorder="1" applyAlignment="1" applyProtection="1">
      <alignment horizontal="center" vertical="center" wrapText="1" readingOrder="2"/>
      <protection locked="0"/>
    </xf>
    <xf numFmtId="0" fontId="39" fillId="9" borderId="13" xfId="0" applyNumberFormat="1" applyFont="1" applyFill="1" applyBorder="1" applyAlignment="1">
      <alignment horizontal="center" vertical="center" wrapText="1" readingOrder="2"/>
    </xf>
    <xf numFmtId="0" fontId="38" fillId="5" borderId="14" xfId="0" applyNumberFormat="1" applyFont="1" applyFill="1" applyBorder="1" applyAlignment="1">
      <alignment horizontal="center" vertical="center" wrapText="1" readingOrder="2"/>
    </xf>
    <xf numFmtId="0" fontId="10" fillId="11" borderId="21" xfId="0" applyNumberFormat="1" applyFont="1" applyFill="1" applyBorder="1" applyAlignment="1">
      <alignment horizontal="center" vertical="center" wrapText="1" readingOrder="2"/>
    </xf>
    <xf numFmtId="0" fontId="39" fillId="9" borderId="23" xfId="0" applyNumberFormat="1" applyFont="1" applyFill="1" applyBorder="1" applyAlignment="1">
      <alignment horizontal="center" vertical="center" wrapText="1" readingOrder="2"/>
    </xf>
    <xf numFmtId="0" fontId="5" fillId="0" borderId="11" xfId="0" applyNumberFormat="1" applyFont="1" applyFill="1" applyBorder="1" applyAlignment="1">
      <alignment horizontal="center" vertical="center" wrapText="1" readingOrder="2"/>
    </xf>
    <xf numFmtId="0" fontId="3" fillId="9" borderId="0" xfId="0" applyNumberFormat="1" applyFont="1" applyFill="1" applyBorder="1" applyAlignment="1">
      <alignment vertical="center" wrapText="1" readingOrder="2"/>
    </xf>
    <xf numFmtId="3" fontId="43" fillId="8" borderId="38" xfId="0" applyNumberFormat="1" applyFont="1" applyFill="1" applyBorder="1" applyAlignment="1" applyProtection="1">
      <alignment horizontal="center" vertical="center" wrapText="1" readingOrder="2"/>
    </xf>
    <xf numFmtId="0" fontId="0" fillId="0" borderId="1" xfId="0" applyFont="1" applyBorder="1" applyAlignment="1">
      <alignment horizontal="center" vertical="center" wrapText="1" readingOrder="2"/>
    </xf>
    <xf numFmtId="0" fontId="0" fillId="0" borderId="0" xfId="0" applyFont="1" applyFill="1" applyAlignment="1">
      <alignment horizontal="center" vertical="center" readingOrder="2"/>
    </xf>
    <xf numFmtId="0" fontId="0" fillId="0" borderId="3" xfId="0" applyFont="1" applyFill="1" applyBorder="1"/>
    <xf numFmtId="0" fontId="0" fillId="0" borderId="0" xfId="0" applyFont="1"/>
    <xf numFmtId="0" fontId="0" fillId="0" borderId="4" xfId="0" applyFont="1" applyFill="1" applyBorder="1"/>
    <xf numFmtId="0" fontId="0" fillId="0" borderId="5" xfId="0" applyFont="1" applyFill="1" applyBorder="1"/>
    <xf numFmtId="0" fontId="0" fillId="0" borderId="6" xfId="0" applyFont="1" applyBorder="1"/>
    <xf numFmtId="0" fontId="0" fillId="0" borderId="0" xfId="0" applyFont="1" applyFill="1"/>
    <xf numFmtId="0" fontId="0" fillId="0" borderId="0" xfId="0" applyFont="1" applyFill="1" applyBorder="1" applyAlignment="1">
      <alignment horizontal="center" vertical="center" readingOrder="2"/>
    </xf>
    <xf numFmtId="0" fontId="0" fillId="0" borderId="45" xfId="0" applyFont="1" applyBorder="1"/>
    <xf numFmtId="0" fontId="18" fillId="0" borderId="0" xfId="0" applyFont="1" applyBorder="1"/>
    <xf numFmtId="0" fontId="29" fillId="4" borderId="46" xfId="0" applyFont="1" applyFill="1" applyBorder="1"/>
    <xf numFmtId="0" fontId="18" fillId="0" borderId="44" xfId="0" applyFont="1" applyBorder="1"/>
    <xf numFmtId="0" fontId="0" fillId="0" borderId="44" xfId="0" applyFont="1" applyBorder="1"/>
    <xf numFmtId="49" fontId="3" fillId="6" borderId="1" xfId="0" applyNumberFormat="1" applyFont="1" applyFill="1" applyBorder="1" applyAlignment="1" applyProtection="1">
      <alignment horizontal="center" vertical="center" wrapText="1" readingOrder="2"/>
      <protection locked="0"/>
    </xf>
    <xf numFmtId="0" fontId="39" fillId="9" borderId="47" xfId="0" applyNumberFormat="1" applyFont="1" applyFill="1" applyBorder="1" applyAlignment="1">
      <alignment horizontal="center" vertical="center" wrapText="1" readingOrder="2"/>
    </xf>
    <xf numFmtId="0" fontId="6" fillId="0" borderId="38" xfId="0" applyFont="1" applyFill="1" applyBorder="1" applyAlignment="1">
      <alignment horizontal="center" vertical="center" wrapText="1" readingOrder="2"/>
    </xf>
    <xf numFmtId="0" fontId="3" fillId="0" borderId="38" xfId="0" applyFont="1" applyFill="1" applyBorder="1" applyAlignment="1">
      <alignment horizontal="center" vertical="center" wrapText="1" readingOrder="2"/>
    </xf>
    <xf numFmtId="0" fontId="32" fillId="5" borderId="36" xfId="0" applyNumberFormat="1" applyFont="1" applyFill="1" applyBorder="1" applyAlignment="1">
      <alignment vertical="center" wrapText="1" readingOrder="2"/>
    </xf>
    <xf numFmtId="0" fontId="38" fillId="5" borderId="13" xfId="0" applyNumberFormat="1" applyFont="1" applyFill="1" applyBorder="1" applyAlignment="1">
      <alignment horizontal="center" vertical="center" wrapText="1" readingOrder="2"/>
    </xf>
    <xf numFmtId="49" fontId="3" fillId="4" borderId="7" xfId="0" applyNumberFormat="1" applyFont="1" applyFill="1" applyBorder="1" applyAlignment="1" applyProtection="1">
      <alignment horizontal="center" vertical="center" wrapText="1" readingOrder="2"/>
      <protection locked="0"/>
    </xf>
    <xf numFmtId="0" fontId="3" fillId="4" borderId="16" xfId="0" quotePrefix="1" applyNumberFormat="1" applyFont="1" applyFill="1" applyBorder="1" applyAlignment="1" applyProtection="1">
      <alignment horizontal="center" vertical="center" wrapText="1" readingOrder="2"/>
      <protection locked="0"/>
    </xf>
    <xf numFmtId="0" fontId="43" fillId="8" borderId="18" xfId="0" applyNumberFormat="1" applyFont="1" applyFill="1" applyBorder="1" applyAlignment="1" applyProtection="1">
      <alignment horizontal="center" vertical="center" wrapText="1" readingOrder="2"/>
    </xf>
    <xf numFmtId="1" fontId="8" fillId="14" borderId="0" xfId="0" applyNumberFormat="1" applyFont="1" applyFill="1" applyBorder="1" applyAlignment="1">
      <alignment horizontal="center" vertical="center" wrapText="1" readingOrder="2"/>
    </xf>
    <xf numFmtId="0" fontId="5" fillId="4" borderId="16" xfId="0" applyNumberFormat="1" applyFont="1" applyFill="1" applyBorder="1" applyAlignment="1" applyProtection="1">
      <alignment horizontal="center" vertical="center" wrapText="1" readingOrder="2"/>
      <protection locked="0"/>
    </xf>
    <xf numFmtId="0" fontId="3" fillId="15" borderId="7" xfId="0" quotePrefix="1" applyNumberFormat="1" applyFont="1" applyFill="1" applyBorder="1" applyAlignment="1" applyProtection="1">
      <alignment horizontal="center" vertical="center" wrapText="1" readingOrder="2"/>
      <protection locked="0"/>
    </xf>
    <xf numFmtId="0" fontId="3" fillId="15" borderId="12" xfId="0" quotePrefix="1" applyNumberFormat="1" applyFont="1" applyFill="1" applyBorder="1" applyAlignment="1" applyProtection="1">
      <alignment horizontal="center" vertical="center" wrapText="1" readingOrder="2"/>
      <protection locked="0"/>
    </xf>
    <xf numFmtId="0" fontId="39" fillId="9" borderId="11" xfId="0" applyFont="1" applyFill="1" applyBorder="1" applyAlignment="1">
      <alignment horizontal="center" vertical="center" wrapText="1" readingOrder="2"/>
    </xf>
    <xf numFmtId="0" fontId="5" fillId="0" borderId="7" xfId="0" applyFont="1" applyBorder="1" applyAlignment="1">
      <alignment horizontal="center" vertical="center" wrapText="1" readingOrder="2"/>
    </xf>
    <xf numFmtId="0" fontId="10" fillId="11" borderId="21" xfId="0" applyNumberFormat="1" applyFont="1" applyFill="1" applyBorder="1" applyAlignment="1">
      <alignment horizontal="center" vertical="center" wrapText="1" readingOrder="2"/>
    </xf>
    <xf numFmtId="0" fontId="5" fillId="0" borderId="15" xfId="0" applyNumberFormat="1" applyFont="1" applyFill="1" applyBorder="1" applyAlignment="1">
      <alignment horizontal="center" vertical="center" wrapText="1" readingOrder="2"/>
    </xf>
    <xf numFmtId="49" fontId="3" fillId="6" borderId="17" xfId="0" applyNumberFormat="1" applyFont="1" applyFill="1" applyBorder="1" applyAlignment="1" applyProtection="1">
      <alignment horizontal="center" vertical="center" wrapText="1" readingOrder="2"/>
      <protection locked="0"/>
    </xf>
    <xf numFmtId="0" fontId="32" fillId="5" borderId="39" xfId="0" applyNumberFormat="1" applyFont="1" applyFill="1" applyBorder="1" applyAlignment="1">
      <alignment vertical="center" wrapText="1" readingOrder="2"/>
    </xf>
    <xf numFmtId="0" fontId="15" fillId="5" borderId="38" xfId="0" applyNumberFormat="1" applyFont="1" applyFill="1" applyBorder="1" applyAlignment="1">
      <alignment horizontal="center" vertical="center" wrapText="1" readingOrder="2"/>
    </xf>
    <xf numFmtId="3" fontId="5" fillId="15" borderId="10" xfId="0" applyNumberFormat="1" applyFont="1" applyFill="1" applyBorder="1" applyAlignment="1" applyProtection="1">
      <alignment horizontal="center" vertical="center" wrapText="1" readingOrder="2"/>
      <protection locked="0"/>
    </xf>
    <xf numFmtId="0" fontId="15" fillId="5" borderId="18" xfId="0" applyNumberFormat="1" applyFont="1" applyFill="1" applyBorder="1" applyAlignment="1">
      <alignment horizontal="center" vertical="center" wrapText="1" readingOrder="2"/>
    </xf>
    <xf numFmtId="0" fontId="0" fillId="0" borderId="0" xfId="0" applyAlignment="1">
      <alignment horizontal="left" vertical="center" wrapText="1" readingOrder="2"/>
    </xf>
    <xf numFmtId="0" fontId="0" fillId="0" borderId="0" xfId="0" applyAlignment="1">
      <alignment horizontal="left" wrapText="1" readingOrder="2"/>
    </xf>
    <xf numFmtId="10" fontId="20" fillId="2" borderId="10" xfId="0" applyNumberFormat="1" applyFont="1" applyFill="1" applyBorder="1" applyAlignment="1">
      <alignment horizontal="center" vertical="center" wrapText="1" readingOrder="2"/>
    </xf>
    <xf numFmtId="3" fontId="5" fillId="15" borderId="57" xfId="0" applyNumberFormat="1" applyFont="1" applyFill="1" applyBorder="1" applyAlignment="1" applyProtection="1">
      <alignment horizontal="center" vertical="center" wrapText="1" readingOrder="2"/>
      <protection locked="0"/>
    </xf>
    <xf numFmtId="3" fontId="36" fillId="2" borderId="7" xfId="0" applyNumberFormat="1" applyFont="1" applyFill="1" applyBorder="1" applyAlignment="1">
      <alignment horizontal="center" vertical="center" wrapText="1" readingOrder="2"/>
    </xf>
    <xf numFmtId="0" fontId="60" fillId="0" borderId="0" xfId="0" applyFont="1" applyAlignment="1">
      <alignment horizontal="left" vertical="center" wrapText="1" readingOrder="2"/>
    </xf>
    <xf numFmtId="14" fontId="0" fillId="4" borderId="1" xfId="0" applyNumberFormat="1" applyFill="1" applyBorder="1" applyAlignment="1">
      <alignment horizontal="center" vertical="center" readingOrder="2"/>
    </xf>
    <xf numFmtId="0" fontId="0" fillId="0" borderId="0" xfId="0" applyFont="1" applyFill="1" applyBorder="1" applyAlignment="1">
      <alignment horizontal="right" vertical="center" readingOrder="2"/>
    </xf>
    <xf numFmtId="0" fontId="30" fillId="0" borderId="0" xfId="0" applyFont="1" applyFill="1" applyBorder="1" applyAlignment="1">
      <alignment horizontal="right" vertical="center" indent="13" readingOrder="2"/>
    </xf>
    <xf numFmtId="0" fontId="0" fillId="0" borderId="41" xfId="0" applyFont="1" applyFill="1" applyBorder="1" applyAlignment="1">
      <alignment horizontal="right" vertical="center" readingOrder="2"/>
    </xf>
    <xf numFmtId="0" fontId="29" fillId="4" borderId="0" xfId="0" applyFont="1" applyFill="1" applyBorder="1" applyAlignment="1">
      <alignment horizontal="right"/>
    </xf>
    <xf numFmtId="0" fontId="29" fillId="4" borderId="65" xfId="0" applyFont="1" applyFill="1" applyBorder="1" applyAlignment="1">
      <alignment horizontal="right"/>
    </xf>
    <xf numFmtId="0" fontId="0" fillId="0" borderId="42" xfId="0" applyFont="1" applyBorder="1" applyAlignment="1">
      <alignment horizontal="right"/>
    </xf>
    <xf numFmtId="0" fontId="0" fillId="0" borderId="0" xfId="0" applyFont="1" applyBorder="1" applyAlignment="1">
      <alignment horizontal="right"/>
    </xf>
    <xf numFmtId="0" fontId="0" fillId="0" borderId="2" xfId="0" applyFont="1" applyBorder="1" applyAlignment="1">
      <alignment horizontal="right"/>
    </xf>
    <xf numFmtId="0" fontId="0" fillId="0" borderId="0" xfId="0" applyFont="1" applyAlignment="1">
      <alignment horizontal="right"/>
    </xf>
    <xf numFmtId="0" fontId="0" fillId="0" borderId="0" xfId="0" applyFill="1" applyBorder="1" applyAlignment="1">
      <alignment horizontal="right"/>
    </xf>
    <xf numFmtId="0" fontId="0" fillId="0" borderId="0" xfId="0" applyAlignment="1">
      <alignment horizontal="right"/>
    </xf>
    <xf numFmtId="0" fontId="11" fillId="0" borderId="0" xfId="1" applyFont="1" applyFill="1" applyBorder="1" applyAlignment="1">
      <alignment horizontal="right" vertical="center" wrapText="1" readingOrder="2"/>
    </xf>
    <xf numFmtId="0" fontId="10" fillId="11" borderId="21" xfId="0" applyNumberFormat="1" applyFont="1" applyFill="1" applyBorder="1" applyAlignment="1">
      <alignment horizontal="right" vertical="center" wrapText="1" readingOrder="2"/>
    </xf>
    <xf numFmtId="0" fontId="35" fillId="9" borderId="22" xfId="0" applyNumberFormat="1" applyFont="1" applyFill="1" applyBorder="1" applyAlignment="1">
      <alignment horizontal="right" vertical="center" wrapText="1" readingOrder="2"/>
    </xf>
    <xf numFmtId="0" fontId="3" fillId="0" borderId="28" xfId="0" applyNumberFormat="1" applyFont="1" applyFill="1" applyBorder="1" applyAlignment="1">
      <alignment horizontal="right" vertical="center" wrapText="1" readingOrder="2"/>
    </xf>
    <xf numFmtId="0" fontId="5" fillId="13" borderId="19" xfId="0" applyNumberFormat="1" applyFont="1" applyFill="1" applyBorder="1" applyAlignment="1">
      <alignment horizontal="right" vertical="center" wrapText="1" readingOrder="2"/>
    </xf>
    <xf numFmtId="0" fontId="35" fillId="9" borderId="11" xfId="0" applyNumberFormat="1" applyFont="1" applyFill="1" applyBorder="1" applyAlignment="1">
      <alignment horizontal="right" vertical="center" wrapText="1" readingOrder="2"/>
    </xf>
    <xf numFmtId="0" fontId="38" fillId="5" borderId="13" xfId="0" applyNumberFormat="1" applyFont="1" applyFill="1" applyBorder="1" applyAlignment="1">
      <alignment horizontal="right" vertical="center" wrapText="1" readingOrder="2"/>
    </xf>
    <xf numFmtId="0" fontId="3" fillId="0" borderId="7" xfId="0" applyNumberFormat="1" applyFont="1" applyFill="1" applyBorder="1" applyAlignment="1">
      <alignment horizontal="right" vertical="center" wrapText="1" readingOrder="2"/>
    </xf>
    <xf numFmtId="0" fontId="3" fillId="0" borderId="7" xfId="0" quotePrefix="1" applyNumberFormat="1" applyFont="1" applyFill="1" applyBorder="1" applyAlignment="1">
      <alignment horizontal="right" vertical="center" wrapText="1" readingOrder="2"/>
    </xf>
    <xf numFmtId="0" fontId="41" fillId="0" borderId="7" xfId="0" applyNumberFormat="1" applyFont="1" applyFill="1" applyBorder="1" applyAlignment="1">
      <alignment horizontal="right" vertical="center" wrapText="1" readingOrder="2"/>
    </xf>
    <xf numFmtId="0" fontId="40" fillId="0" borderId="7" xfId="0" applyNumberFormat="1" applyFont="1" applyFill="1" applyBorder="1" applyAlignment="1">
      <alignment horizontal="right" vertical="center" wrapText="1" readingOrder="2"/>
    </xf>
    <xf numFmtId="0" fontId="2" fillId="0" borderId="12" xfId="0" applyNumberFormat="1" applyFont="1" applyFill="1" applyBorder="1" applyAlignment="1">
      <alignment horizontal="right" vertical="center" wrapText="1" readingOrder="2"/>
    </xf>
    <xf numFmtId="0" fontId="15" fillId="8" borderId="18" xfId="0" applyNumberFormat="1" applyFont="1" applyFill="1" applyBorder="1" applyAlignment="1">
      <alignment horizontal="right" vertical="center" wrapText="1" readingOrder="2"/>
    </xf>
    <xf numFmtId="0" fontId="38" fillId="5" borderId="22" xfId="0" applyNumberFormat="1" applyFont="1" applyFill="1" applyBorder="1" applyAlignment="1">
      <alignment horizontal="right" vertical="center" wrapText="1" readingOrder="2"/>
    </xf>
    <xf numFmtId="0" fontId="3" fillId="3" borderId="14" xfId="0" applyNumberFormat="1" applyFont="1" applyFill="1" applyBorder="1" applyAlignment="1">
      <alignment horizontal="right" vertical="center" wrapText="1" readingOrder="2"/>
    </xf>
    <xf numFmtId="0" fontId="15" fillId="8" borderId="22" xfId="0" applyNumberFormat="1" applyFont="1" applyFill="1" applyBorder="1" applyAlignment="1">
      <alignment horizontal="right" vertical="center" wrapText="1" readingOrder="2"/>
    </xf>
    <xf numFmtId="0" fontId="5" fillId="12" borderId="19" xfId="0" applyNumberFormat="1" applyFont="1" applyFill="1" applyBorder="1" applyAlignment="1">
      <alignment horizontal="right" vertical="center" wrapText="1" readingOrder="2"/>
    </xf>
    <xf numFmtId="0" fontId="35" fillId="9" borderId="23" xfId="0" applyNumberFormat="1" applyFont="1" applyFill="1" applyBorder="1" applyAlignment="1">
      <alignment horizontal="right" vertical="center" wrapText="1" readingOrder="2"/>
    </xf>
    <xf numFmtId="0" fontId="2" fillId="3" borderId="11" xfId="0" quotePrefix="1" applyNumberFormat="1" applyFont="1" applyFill="1" applyBorder="1" applyAlignment="1">
      <alignment horizontal="right" vertical="center" wrapText="1" readingOrder="2"/>
    </xf>
    <xf numFmtId="0" fontId="36" fillId="3" borderId="7" xfId="0" applyNumberFormat="1" applyFont="1" applyFill="1" applyBorder="1" applyAlignment="1">
      <alignment horizontal="right" vertical="center" wrapText="1" readingOrder="2"/>
    </xf>
    <xf numFmtId="0" fontId="36" fillId="0" borderId="7" xfId="0" applyNumberFormat="1" applyFont="1" applyFill="1" applyBorder="1" applyAlignment="1">
      <alignment horizontal="right" vertical="center" wrapText="1" readingOrder="2"/>
    </xf>
    <xf numFmtId="0" fontId="3" fillId="0" borderId="12" xfId="0" applyNumberFormat="1" applyFont="1" applyFill="1" applyBorder="1" applyAlignment="1">
      <alignment horizontal="right" vertical="center" wrapText="1" readingOrder="2"/>
    </xf>
    <xf numFmtId="0" fontId="36" fillId="0" borderId="15" xfId="0" applyNumberFormat="1" applyFont="1" applyFill="1" applyBorder="1" applyAlignment="1">
      <alignment horizontal="right" vertical="center" wrapText="1" readingOrder="2"/>
    </xf>
    <xf numFmtId="0" fontId="38" fillId="5" borderId="18" xfId="0" applyNumberFormat="1" applyFont="1" applyFill="1" applyBorder="1" applyAlignment="1">
      <alignment horizontal="right" vertical="center" wrapText="1" readingOrder="2"/>
    </xf>
    <xf numFmtId="0" fontId="3" fillId="0" borderId="16" xfId="0" applyFont="1" applyFill="1" applyBorder="1" applyAlignment="1">
      <alignment horizontal="right" vertical="center" wrapText="1" readingOrder="2"/>
    </xf>
    <xf numFmtId="0" fontId="8" fillId="12" borderId="19" xfId="0" applyNumberFormat="1" applyFont="1" applyFill="1" applyBorder="1" applyAlignment="1">
      <alignment horizontal="right" vertical="center" wrapText="1" readingOrder="2"/>
    </xf>
    <xf numFmtId="0" fontId="3" fillId="3" borderId="11" xfId="0" applyNumberFormat="1" applyFont="1" applyFill="1" applyBorder="1" applyAlignment="1">
      <alignment horizontal="right" vertical="center" wrapText="1" readingOrder="2"/>
    </xf>
    <xf numFmtId="0" fontId="3" fillId="3" borderId="7" xfId="0" applyNumberFormat="1" applyFont="1" applyFill="1" applyBorder="1" applyAlignment="1">
      <alignment horizontal="right" vertical="center" wrapText="1" readingOrder="2"/>
    </xf>
    <xf numFmtId="0" fontId="36" fillId="3" borderId="16" xfId="0" applyNumberFormat="1" applyFont="1" applyFill="1" applyBorder="1" applyAlignment="1">
      <alignment horizontal="right" vertical="center" wrapText="1" readingOrder="2"/>
    </xf>
    <xf numFmtId="0" fontId="36" fillId="8" borderId="22" xfId="0" applyNumberFormat="1" applyFont="1" applyFill="1" applyBorder="1" applyAlignment="1">
      <alignment horizontal="right" vertical="center" wrapText="1" readingOrder="2"/>
    </xf>
    <xf numFmtId="0" fontId="3" fillId="3" borderId="15" xfId="0" applyNumberFormat="1" applyFont="1" applyFill="1" applyBorder="1" applyAlignment="1">
      <alignment horizontal="right" vertical="center" wrapText="1" readingOrder="2"/>
    </xf>
    <xf numFmtId="0" fontId="3" fillId="3" borderId="16" xfId="0" applyNumberFormat="1" applyFont="1" applyFill="1" applyBorder="1" applyAlignment="1">
      <alignment horizontal="right" vertical="center" wrapText="1" readingOrder="2"/>
    </xf>
    <xf numFmtId="0" fontId="15" fillId="0" borderId="7" xfId="0" applyNumberFormat="1" applyFont="1" applyFill="1" applyBorder="1" applyAlignment="1">
      <alignment horizontal="right" vertical="center" wrapText="1" readingOrder="2"/>
    </xf>
    <xf numFmtId="3" fontId="5" fillId="4" borderId="7" xfId="0" applyNumberFormat="1" applyFont="1" applyFill="1" applyBorder="1" applyAlignment="1" applyProtection="1">
      <alignment horizontal="right" vertical="center" wrapText="1" readingOrder="2"/>
      <protection locked="0"/>
    </xf>
    <xf numFmtId="0" fontId="5" fillId="4" borderId="7" xfId="0" applyNumberFormat="1" applyFont="1" applyFill="1" applyBorder="1" applyAlignment="1" applyProtection="1">
      <alignment horizontal="right" vertical="center" wrapText="1" readingOrder="2"/>
      <protection locked="0"/>
    </xf>
    <xf numFmtId="0" fontId="34" fillId="3" borderId="7" xfId="0" applyNumberFormat="1" applyFont="1" applyFill="1" applyBorder="1" applyAlignment="1">
      <alignment horizontal="right" vertical="center" wrapText="1" readingOrder="2"/>
    </xf>
    <xf numFmtId="0" fontId="34" fillId="3" borderId="16" xfId="0" applyFont="1" applyFill="1" applyBorder="1" applyAlignment="1">
      <alignment horizontal="right" vertical="center" wrapText="1" readingOrder="2"/>
    </xf>
    <xf numFmtId="0" fontId="4" fillId="12" borderId="14" xfId="0" applyNumberFormat="1" applyFont="1" applyFill="1" applyBorder="1" applyAlignment="1">
      <alignment horizontal="right" vertical="center" wrapText="1" readingOrder="2"/>
    </xf>
    <xf numFmtId="0" fontId="8" fillId="0" borderId="0" xfId="0" applyNumberFormat="1" applyFont="1" applyFill="1" applyBorder="1" applyAlignment="1">
      <alignment horizontal="right" vertical="center" wrapText="1" readingOrder="2"/>
    </xf>
    <xf numFmtId="0" fontId="4" fillId="14" borderId="8" xfId="0" applyNumberFormat="1" applyFont="1" applyFill="1" applyBorder="1" applyAlignment="1">
      <alignment horizontal="right" vertical="center" wrapText="1" readingOrder="2"/>
    </xf>
    <xf numFmtId="0" fontId="2" fillId="0" borderId="0" xfId="0" applyFont="1" applyFill="1" applyBorder="1" applyAlignment="1">
      <alignment horizontal="right" vertical="center" wrapText="1" readingOrder="2"/>
    </xf>
    <xf numFmtId="0" fontId="29" fillId="4" borderId="43" xfId="0" applyFont="1" applyFill="1" applyBorder="1" applyAlignment="1">
      <alignment horizontal="right" vertical="center" wrapText="1" indent="1" readingOrder="2"/>
    </xf>
    <xf numFmtId="0" fontId="29" fillId="4" borderId="42" xfId="0" applyFont="1" applyFill="1" applyBorder="1" applyAlignment="1">
      <alignment horizontal="right" vertical="center" wrapText="1" indent="1" readingOrder="2"/>
    </xf>
    <xf numFmtId="0" fontId="29" fillId="4" borderId="64" xfId="0" applyFont="1" applyFill="1" applyBorder="1" applyAlignment="1">
      <alignment horizontal="right" vertical="center" wrapText="1" indent="1" readingOrder="2"/>
    </xf>
    <xf numFmtId="0" fontId="54" fillId="4" borderId="44" xfId="0" applyFont="1" applyFill="1" applyBorder="1" applyAlignment="1">
      <alignment horizontal="right" vertical="center" wrapText="1" readingOrder="2"/>
    </xf>
    <xf numFmtId="0" fontId="52" fillId="4" borderId="0" xfId="1" applyFont="1" applyFill="1" applyBorder="1" applyAlignment="1">
      <alignment horizontal="right" vertical="center" wrapText="1" readingOrder="2"/>
    </xf>
    <xf numFmtId="0" fontId="52" fillId="4" borderId="41" xfId="1" applyFont="1" applyFill="1" applyBorder="1" applyAlignment="1">
      <alignment horizontal="right" vertical="center" wrapText="1" readingOrder="2"/>
    </xf>
    <xf numFmtId="0" fontId="53" fillId="4" borderId="0" xfId="0" applyFont="1" applyFill="1" applyBorder="1" applyAlignment="1">
      <alignment horizontal="right" vertical="center" wrapText="1" readingOrder="2"/>
    </xf>
    <xf numFmtId="0" fontId="57" fillId="4" borderId="44" xfId="1" applyFont="1" applyFill="1" applyBorder="1" applyAlignment="1">
      <alignment horizontal="left" vertical="center" wrapText="1" readingOrder="2"/>
    </xf>
    <xf numFmtId="0" fontId="57" fillId="4" borderId="0" xfId="1" applyFont="1" applyFill="1" applyBorder="1" applyAlignment="1">
      <alignment horizontal="left" vertical="center" wrapText="1" readingOrder="2"/>
    </xf>
    <xf numFmtId="0" fontId="57" fillId="4" borderId="46" xfId="1" applyFont="1" applyFill="1" applyBorder="1" applyAlignment="1">
      <alignment horizontal="left" vertical="center" wrapText="1" readingOrder="2"/>
    </xf>
    <xf numFmtId="0" fontId="29" fillId="4" borderId="44" xfId="0" applyFont="1" applyFill="1" applyBorder="1" applyAlignment="1">
      <alignment horizontal="left" vertical="center" wrapText="1" readingOrder="2"/>
    </xf>
    <xf numFmtId="0" fontId="29" fillId="4" borderId="0" xfId="0" applyFont="1" applyFill="1" applyBorder="1" applyAlignment="1">
      <alignment horizontal="left" vertical="center" wrapText="1" readingOrder="2"/>
    </xf>
    <xf numFmtId="0" fontId="29" fillId="4" borderId="46" xfId="0" applyFont="1" applyFill="1" applyBorder="1" applyAlignment="1">
      <alignment horizontal="left" vertical="center" wrapText="1" readingOrder="2"/>
    </xf>
    <xf numFmtId="0" fontId="59" fillId="4" borderId="44" xfId="0" applyFont="1" applyFill="1" applyBorder="1" applyAlignment="1">
      <alignment horizontal="left" vertical="center" wrapText="1" indent="1" readingOrder="2"/>
    </xf>
    <xf numFmtId="0" fontId="29" fillId="4" borderId="0" xfId="0" applyFont="1" applyFill="1" applyBorder="1" applyAlignment="1">
      <alignment horizontal="left" vertical="center" wrapText="1" indent="1" readingOrder="2"/>
    </xf>
    <xf numFmtId="0" fontId="29" fillId="4" borderId="46" xfId="0" applyFont="1" applyFill="1" applyBorder="1" applyAlignment="1">
      <alignment horizontal="left" vertical="center" wrapText="1" indent="1" readingOrder="2"/>
    </xf>
    <xf numFmtId="3" fontId="5" fillId="4" borderId="8" xfId="0" applyNumberFormat="1" applyFont="1" applyFill="1" applyBorder="1" applyAlignment="1" applyProtection="1">
      <alignment horizontal="center" vertical="center" wrapText="1" readingOrder="2"/>
      <protection locked="0"/>
    </xf>
    <xf numFmtId="3" fontId="5" fillId="4" borderId="10" xfId="0" applyNumberFormat="1" applyFont="1" applyFill="1" applyBorder="1" applyAlignment="1" applyProtection="1">
      <alignment horizontal="center" vertical="center" wrapText="1" readingOrder="2"/>
      <protection locked="0"/>
    </xf>
    <xf numFmtId="0" fontId="15" fillId="8" borderId="22" xfId="0" applyNumberFormat="1" applyFont="1" applyFill="1" applyBorder="1" applyAlignment="1">
      <alignment horizontal="center" vertical="center" wrapText="1" readingOrder="2"/>
    </xf>
    <xf numFmtId="0" fontId="3" fillId="12" borderId="19" xfId="0" applyNumberFormat="1" applyFont="1" applyFill="1" applyBorder="1" applyAlignment="1">
      <alignment horizontal="center" vertical="center" wrapText="1" readingOrder="2"/>
    </xf>
    <xf numFmtId="0" fontId="3" fillId="8" borderId="36" xfId="0" applyNumberFormat="1" applyFont="1" applyFill="1" applyBorder="1" applyAlignment="1" applyProtection="1">
      <alignment horizontal="center" vertical="center" wrapText="1" readingOrder="2"/>
      <protection locked="0"/>
    </xf>
    <xf numFmtId="0" fontId="3" fillId="8" borderId="2" xfId="0" applyNumberFormat="1" applyFont="1" applyFill="1" applyBorder="1" applyAlignment="1" applyProtection="1">
      <alignment horizontal="center" vertical="center" wrapText="1" readingOrder="2"/>
      <protection locked="0"/>
    </xf>
    <xf numFmtId="0" fontId="3" fillId="8" borderId="37" xfId="0" applyNumberFormat="1" applyFont="1" applyFill="1" applyBorder="1" applyAlignment="1" applyProtection="1">
      <alignment horizontal="center" vertical="center" wrapText="1" readingOrder="2"/>
      <protection locked="0"/>
    </xf>
    <xf numFmtId="0" fontId="9" fillId="14" borderId="0" xfId="0" applyNumberFormat="1" applyFont="1" applyFill="1" applyBorder="1" applyAlignment="1">
      <alignment horizontal="center" vertical="center" wrapText="1" readingOrder="2"/>
    </xf>
    <xf numFmtId="0" fontId="3" fillId="12" borderId="13" xfId="0" applyNumberFormat="1" applyFont="1" applyFill="1" applyBorder="1" applyAlignment="1">
      <alignment horizontal="center" vertical="center" wrapText="1" readingOrder="2"/>
    </xf>
    <xf numFmtId="0" fontId="5" fillId="0" borderId="16" xfId="0" applyNumberFormat="1" applyFont="1" applyFill="1" applyBorder="1" applyAlignment="1">
      <alignment horizontal="center" vertical="center" wrapText="1" readingOrder="2"/>
    </xf>
    <xf numFmtId="0" fontId="5" fillId="0" borderId="22" xfId="0" applyNumberFormat="1" applyFont="1" applyFill="1" applyBorder="1" applyAlignment="1">
      <alignment horizontal="center" vertical="center" wrapText="1" readingOrder="2"/>
    </xf>
    <xf numFmtId="0" fontId="5" fillId="12" borderId="33" xfId="0" applyNumberFormat="1" applyFont="1" applyFill="1" applyBorder="1" applyAlignment="1">
      <alignment horizontal="center" vertical="center" wrapText="1" readingOrder="2"/>
    </xf>
    <xf numFmtId="0" fontId="5" fillId="12" borderId="34" xfId="0" applyNumberFormat="1" applyFont="1" applyFill="1" applyBorder="1" applyAlignment="1">
      <alignment horizontal="center" vertical="center" wrapText="1" readingOrder="2"/>
    </xf>
    <xf numFmtId="0" fontId="5" fillId="12" borderId="35" xfId="0" applyNumberFormat="1" applyFont="1" applyFill="1" applyBorder="1" applyAlignment="1">
      <alignment horizontal="center" vertical="center" wrapText="1" readingOrder="2"/>
    </xf>
    <xf numFmtId="49" fontId="3" fillId="0" borderId="16" xfId="0" quotePrefix="1" applyNumberFormat="1" applyFont="1" applyFill="1" applyBorder="1" applyAlignment="1">
      <alignment horizontal="right" vertical="center" wrapText="1" readingOrder="2"/>
    </xf>
    <xf numFmtId="49" fontId="3" fillId="0" borderId="22" xfId="0" quotePrefix="1" applyNumberFormat="1" applyFont="1" applyFill="1" applyBorder="1" applyAlignment="1">
      <alignment horizontal="right" vertical="center" wrapText="1" readingOrder="2"/>
    </xf>
    <xf numFmtId="49" fontId="3" fillId="0" borderId="11" xfId="0" quotePrefix="1" applyNumberFormat="1" applyFont="1" applyFill="1" applyBorder="1" applyAlignment="1">
      <alignment horizontal="right" vertical="center" wrapText="1" readingOrder="2"/>
    </xf>
    <xf numFmtId="0" fontId="46" fillId="0" borderId="59" xfId="0" applyNumberFormat="1" applyFont="1" applyFill="1" applyBorder="1" applyAlignment="1">
      <alignment horizontal="center" vertical="center" wrapText="1" readingOrder="2"/>
    </xf>
    <xf numFmtId="0" fontId="46" fillId="0" borderId="60" xfId="0" applyNumberFormat="1" applyFont="1" applyFill="1" applyBorder="1" applyAlignment="1">
      <alignment horizontal="center" vertical="center" wrapText="1" readingOrder="2"/>
    </xf>
    <xf numFmtId="0" fontId="46" fillId="0" borderId="61" xfId="0" applyNumberFormat="1" applyFont="1" applyFill="1" applyBorder="1" applyAlignment="1">
      <alignment horizontal="center" vertical="center" wrapText="1" readingOrder="2"/>
    </xf>
    <xf numFmtId="0" fontId="3" fillId="4" borderId="8" xfId="0" applyNumberFormat="1" applyFont="1" applyFill="1" applyBorder="1" applyAlignment="1" applyProtection="1">
      <alignment horizontal="center" vertical="center" wrapText="1" readingOrder="2"/>
      <protection locked="0"/>
    </xf>
    <xf numFmtId="0" fontId="3" fillId="4" borderId="9" xfId="0" applyNumberFormat="1" applyFont="1" applyFill="1" applyBorder="1" applyAlignment="1" applyProtection="1">
      <alignment horizontal="center" vertical="center" wrapText="1" readingOrder="2"/>
      <protection locked="0"/>
    </xf>
    <xf numFmtId="0" fontId="3" fillId="4" borderId="10" xfId="0" applyNumberFormat="1" applyFont="1" applyFill="1" applyBorder="1" applyAlignment="1" applyProtection="1">
      <alignment horizontal="center" vertical="center" wrapText="1" readingOrder="2"/>
      <protection locked="0"/>
    </xf>
    <xf numFmtId="0" fontId="30" fillId="0" borderId="27" xfId="0" applyNumberFormat="1" applyFont="1" applyFill="1" applyBorder="1" applyAlignment="1">
      <alignment horizontal="left" vertical="center" wrapText="1" indent="43" readingOrder="2"/>
    </xf>
    <xf numFmtId="0" fontId="3" fillId="12" borderId="33" xfId="0" applyNumberFormat="1" applyFont="1" applyFill="1" applyBorder="1" applyAlignment="1">
      <alignment horizontal="center" vertical="center" wrapText="1" readingOrder="2"/>
    </xf>
    <xf numFmtId="0" fontId="3" fillId="12" borderId="34" xfId="0" applyNumberFormat="1" applyFont="1" applyFill="1" applyBorder="1" applyAlignment="1">
      <alignment horizontal="center" vertical="center" wrapText="1" readingOrder="2"/>
    </xf>
    <xf numFmtId="0" fontId="3" fillId="12" borderId="35" xfId="0" applyNumberFormat="1" applyFont="1" applyFill="1" applyBorder="1" applyAlignment="1">
      <alignment horizontal="center" vertical="center" wrapText="1" readingOrder="2"/>
    </xf>
    <xf numFmtId="0" fontId="15" fillId="8" borderId="17" xfId="0" applyNumberFormat="1" applyFont="1" applyFill="1" applyBorder="1" applyAlignment="1">
      <alignment horizontal="center" vertical="center" wrapText="1" readingOrder="2"/>
    </xf>
    <xf numFmtId="0" fontId="15" fillId="8" borderId="30" xfId="0" applyNumberFormat="1" applyFont="1" applyFill="1" applyBorder="1" applyAlignment="1">
      <alignment horizontal="center" vertical="center" wrapText="1" readingOrder="2"/>
    </xf>
    <xf numFmtId="0" fontId="15" fillId="8" borderId="31" xfId="0" applyNumberFormat="1" applyFont="1" applyFill="1" applyBorder="1" applyAlignment="1">
      <alignment horizontal="center" vertical="center" wrapText="1" readingOrder="2"/>
    </xf>
    <xf numFmtId="0" fontId="10" fillId="11" borderId="69" xfId="0" applyNumberFormat="1" applyFont="1" applyFill="1" applyBorder="1" applyAlignment="1">
      <alignment horizontal="center" vertical="center" wrapText="1" readingOrder="2"/>
    </xf>
    <xf numFmtId="0" fontId="10" fillId="11" borderId="21" xfId="0" applyNumberFormat="1" applyFont="1" applyFill="1" applyBorder="1" applyAlignment="1">
      <alignment horizontal="center" vertical="center" wrapText="1" readingOrder="2"/>
    </xf>
    <xf numFmtId="0" fontId="39" fillId="9" borderId="23" xfId="0" applyNumberFormat="1" applyFont="1" applyFill="1" applyBorder="1" applyAlignment="1">
      <alignment horizontal="center" vertical="center" wrapText="1" readingOrder="2"/>
    </xf>
    <xf numFmtId="0" fontId="50" fillId="4" borderId="18" xfId="1" quotePrefix="1" applyNumberFormat="1" applyFont="1" applyFill="1" applyBorder="1" applyAlignment="1" applyProtection="1">
      <alignment horizontal="center" vertical="center" wrapText="1" readingOrder="2"/>
      <protection locked="0"/>
    </xf>
    <xf numFmtId="0" fontId="11" fillId="4" borderId="18" xfId="1" quotePrefix="1" applyNumberFormat="1" applyFont="1" applyFill="1" applyBorder="1" applyAlignment="1" applyProtection="1">
      <alignment horizontal="center" vertical="center" wrapText="1" readingOrder="2"/>
      <protection locked="0"/>
    </xf>
    <xf numFmtId="0" fontId="5" fillId="13" borderId="66" xfId="0" applyNumberFormat="1" applyFont="1" applyFill="1" applyBorder="1" applyAlignment="1">
      <alignment horizontal="center" vertical="center" wrapText="1" readingOrder="2"/>
    </xf>
    <xf numFmtId="0" fontId="5" fillId="13" borderId="67" xfId="0" applyNumberFormat="1" applyFont="1" applyFill="1" applyBorder="1" applyAlignment="1">
      <alignment horizontal="center" vertical="center" wrapText="1" readingOrder="2"/>
    </xf>
    <xf numFmtId="0" fontId="5" fillId="13" borderId="68" xfId="0" applyNumberFormat="1" applyFont="1" applyFill="1" applyBorder="1" applyAlignment="1">
      <alignment horizontal="center" vertical="center" wrapText="1" readingOrder="2"/>
    </xf>
    <xf numFmtId="0" fontId="39" fillId="9" borderId="48" xfId="0" applyNumberFormat="1" applyFont="1" applyFill="1" applyBorder="1" applyAlignment="1">
      <alignment horizontal="center" vertical="center" wrapText="1" readingOrder="2"/>
    </xf>
    <xf numFmtId="0" fontId="39" fillId="9" borderId="49" xfId="0" applyNumberFormat="1" applyFont="1" applyFill="1" applyBorder="1" applyAlignment="1">
      <alignment horizontal="center" vertical="center" wrapText="1" readingOrder="2"/>
    </xf>
    <xf numFmtId="0" fontId="39" fillId="9" borderId="50" xfId="0" applyNumberFormat="1" applyFont="1" applyFill="1" applyBorder="1" applyAlignment="1">
      <alignment horizontal="center" vertical="center" wrapText="1" readingOrder="2"/>
    </xf>
    <xf numFmtId="0" fontId="41" fillId="0" borderId="24" xfId="0" applyNumberFormat="1" applyFont="1" applyFill="1" applyBorder="1" applyAlignment="1">
      <alignment vertical="center" wrapText="1" readingOrder="2"/>
    </xf>
    <xf numFmtId="0" fontId="44" fillId="0" borderId="27" xfId="0" applyFont="1" applyBorder="1" applyAlignment="1">
      <alignment vertical="center" wrapText="1" readingOrder="2"/>
    </xf>
    <xf numFmtId="0" fontId="0" fillId="0" borderId="27" xfId="0" applyFont="1" applyBorder="1" applyAlignment="1">
      <alignment vertical="center" wrapText="1" readingOrder="2"/>
    </xf>
    <xf numFmtId="0" fontId="0" fillId="0" borderId="25" xfId="0" applyFont="1" applyBorder="1" applyAlignment="1">
      <alignment vertical="center" wrapText="1" readingOrder="2"/>
    </xf>
    <xf numFmtId="0" fontId="38" fillId="5" borderId="51" xfId="0" applyNumberFormat="1" applyFont="1" applyFill="1" applyBorder="1" applyAlignment="1">
      <alignment horizontal="center" vertical="center" wrapText="1" readingOrder="2"/>
    </xf>
    <xf numFmtId="0" fontId="38" fillId="5" borderId="40" xfId="0" applyNumberFormat="1" applyFont="1" applyFill="1" applyBorder="1" applyAlignment="1">
      <alignment horizontal="center" vertical="center" wrapText="1" readingOrder="2"/>
    </xf>
    <xf numFmtId="0" fontId="5" fillId="4" borderId="8" xfId="0" applyNumberFormat="1" applyFont="1" applyFill="1" applyBorder="1" applyAlignment="1" applyProtection="1">
      <alignment horizontal="center" vertical="center" wrapText="1" readingOrder="2"/>
      <protection locked="0"/>
    </xf>
    <xf numFmtId="0" fontId="5" fillId="4" borderId="9" xfId="0" applyNumberFormat="1" applyFont="1" applyFill="1" applyBorder="1" applyAlignment="1" applyProtection="1">
      <alignment horizontal="center" vertical="center" wrapText="1" readingOrder="2"/>
      <protection locked="0"/>
    </xf>
    <xf numFmtId="0" fontId="5" fillId="4" borderId="10" xfId="0" applyNumberFormat="1" applyFont="1" applyFill="1" applyBorder="1" applyAlignment="1" applyProtection="1">
      <alignment horizontal="center" vertical="center" wrapText="1" readingOrder="2"/>
      <protection locked="0"/>
    </xf>
    <xf numFmtId="0" fontId="3" fillId="4" borderId="17" xfId="0" applyNumberFormat="1" applyFont="1" applyFill="1" applyBorder="1" applyAlignment="1" applyProtection="1">
      <alignment horizontal="center" vertical="center" wrapText="1" readingOrder="2"/>
      <protection locked="0"/>
    </xf>
    <xf numFmtId="0" fontId="3" fillId="4" borderId="30" xfId="0" applyNumberFormat="1" applyFont="1" applyFill="1" applyBorder="1" applyAlignment="1" applyProtection="1">
      <alignment horizontal="center" vertical="center" wrapText="1" readingOrder="2"/>
      <protection locked="0"/>
    </xf>
    <xf numFmtId="0" fontId="3" fillId="4" borderId="31" xfId="0" applyNumberFormat="1" applyFont="1" applyFill="1" applyBorder="1" applyAlignment="1" applyProtection="1">
      <alignment horizontal="center" vertical="center" wrapText="1" readingOrder="2"/>
      <protection locked="0"/>
    </xf>
    <xf numFmtId="0" fontId="15" fillId="5" borderId="28" xfId="0" applyNumberFormat="1" applyFont="1" applyFill="1" applyBorder="1" applyAlignment="1">
      <alignment horizontal="center" vertical="center" wrapText="1" readingOrder="2"/>
    </xf>
    <xf numFmtId="0" fontId="0" fillId="0" borderId="29" xfId="0" applyFont="1" applyBorder="1" applyAlignment="1">
      <alignment horizontal="center" vertical="center" wrapText="1" readingOrder="2"/>
    </xf>
    <xf numFmtId="0" fontId="0" fillId="0" borderId="32" xfId="0" applyFont="1" applyBorder="1" applyAlignment="1">
      <alignment horizontal="center" vertical="center" wrapText="1" readingOrder="2"/>
    </xf>
    <xf numFmtId="0" fontId="15" fillId="5" borderId="17" xfId="0" applyNumberFormat="1" applyFont="1" applyFill="1" applyBorder="1" applyAlignment="1">
      <alignment horizontal="center" vertical="center" wrapText="1" readingOrder="2"/>
    </xf>
    <xf numFmtId="0" fontId="0" fillId="0" borderId="30" xfId="0" applyFont="1" applyBorder="1" applyAlignment="1">
      <alignment horizontal="center" vertical="center" wrapText="1" readingOrder="2"/>
    </xf>
    <xf numFmtId="0" fontId="0" fillId="0" borderId="31" xfId="0" applyFont="1" applyBorder="1" applyAlignment="1">
      <alignment horizontal="center" vertical="center" wrapText="1" readingOrder="2"/>
    </xf>
    <xf numFmtId="0" fontId="3" fillId="4" borderId="39" xfId="0" applyNumberFormat="1" applyFont="1" applyFill="1" applyBorder="1" applyAlignment="1" applyProtection="1">
      <alignment horizontal="center" vertical="center" wrapText="1" readingOrder="2"/>
      <protection locked="0"/>
    </xf>
    <xf numFmtId="0" fontId="3" fillId="4" borderId="51" xfId="0" applyNumberFormat="1" applyFont="1" applyFill="1" applyBorder="1" applyAlignment="1" applyProtection="1">
      <alignment horizontal="center" vertical="center" wrapText="1" readingOrder="2"/>
      <protection locked="0"/>
    </xf>
    <xf numFmtId="0" fontId="3" fillId="4" borderId="40" xfId="0" applyNumberFormat="1" applyFont="1" applyFill="1" applyBorder="1" applyAlignment="1" applyProtection="1">
      <alignment horizontal="center" vertical="center" wrapText="1" readingOrder="2"/>
      <protection locked="0"/>
    </xf>
    <xf numFmtId="0" fontId="13" fillId="8" borderId="17" xfId="0" applyNumberFormat="1" applyFont="1" applyFill="1" applyBorder="1" applyAlignment="1">
      <alignment horizontal="center" vertical="center" wrapText="1" readingOrder="2"/>
    </xf>
    <xf numFmtId="0" fontId="13" fillId="8" borderId="2" xfId="0" applyNumberFormat="1" applyFont="1" applyFill="1" applyBorder="1" applyAlignment="1">
      <alignment horizontal="center" vertical="center" wrapText="1" readingOrder="2"/>
    </xf>
    <xf numFmtId="0" fontId="13" fillId="8" borderId="30" xfId="0" applyNumberFormat="1" applyFont="1" applyFill="1" applyBorder="1" applyAlignment="1">
      <alignment horizontal="center" vertical="center" wrapText="1" readingOrder="2"/>
    </xf>
    <xf numFmtId="0" fontId="13" fillId="8" borderId="31" xfId="0" applyNumberFormat="1" applyFont="1" applyFill="1" applyBorder="1" applyAlignment="1">
      <alignment horizontal="center" vertical="center" wrapText="1" readingOrder="2"/>
    </xf>
    <xf numFmtId="0" fontId="39" fillId="9" borderId="52" xfId="0" applyNumberFormat="1" applyFont="1" applyFill="1" applyBorder="1" applyAlignment="1">
      <alignment horizontal="center" vertical="center" wrapText="1" readingOrder="2"/>
    </xf>
    <xf numFmtId="0" fontId="39" fillId="9" borderId="53" xfId="0" applyNumberFormat="1" applyFont="1" applyFill="1" applyBorder="1" applyAlignment="1">
      <alignment horizontal="center" vertical="center" wrapText="1" readingOrder="2"/>
    </xf>
    <xf numFmtId="0" fontId="39" fillId="9" borderId="54" xfId="0" applyNumberFormat="1" applyFont="1" applyFill="1" applyBorder="1" applyAlignment="1">
      <alignment horizontal="center" vertical="center" wrapText="1" readingOrder="2"/>
    </xf>
    <xf numFmtId="0" fontId="3" fillId="4" borderId="24" xfId="0" applyNumberFormat="1" applyFont="1" applyFill="1" applyBorder="1" applyAlignment="1" applyProtection="1">
      <alignment horizontal="center" vertical="center" wrapText="1" readingOrder="2"/>
      <protection locked="0"/>
    </xf>
    <xf numFmtId="0" fontId="3" fillId="4" borderId="27" xfId="0" applyNumberFormat="1" applyFont="1" applyFill="1" applyBorder="1" applyAlignment="1" applyProtection="1">
      <alignment horizontal="center" vertical="center" wrapText="1" readingOrder="2"/>
      <protection locked="0"/>
    </xf>
    <xf numFmtId="0" fontId="3" fillId="4" borderId="25" xfId="0" applyNumberFormat="1" applyFont="1" applyFill="1" applyBorder="1" applyAlignment="1" applyProtection="1">
      <alignment horizontal="center" vertical="center" wrapText="1" readingOrder="2"/>
      <protection locked="0"/>
    </xf>
    <xf numFmtId="0" fontId="3" fillId="4" borderId="55" xfId="0" applyNumberFormat="1" applyFont="1" applyFill="1" applyBorder="1" applyAlignment="1" applyProtection="1">
      <alignment horizontal="center" vertical="center" wrapText="1" readingOrder="2"/>
      <protection locked="0"/>
    </xf>
    <xf numFmtId="0" fontId="3" fillId="4" borderId="56" xfId="0" applyNumberFormat="1" applyFont="1" applyFill="1" applyBorder="1" applyAlignment="1" applyProtection="1">
      <alignment horizontal="center" vertical="center" wrapText="1" readingOrder="2"/>
      <protection locked="0"/>
    </xf>
    <xf numFmtId="0" fontId="3" fillId="4" borderId="57" xfId="0" applyNumberFormat="1" applyFont="1" applyFill="1" applyBorder="1" applyAlignment="1" applyProtection="1">
      <alignment horizontal="center" vertical="center" wrapText="1" readingOrder="2"/>
      <protection locked="0"/>
    </xf>
    <xf numFmtId="0" fontId="38" fillId="5" borderId="2" xfId="0" applyNumberFormat="1" applyFont="1" applyFill="1" applyBorder="1" applyAlignment="1">
      <alignment horizontal="center" vertical="center" wrapText="1" readingOrder="2"/>
    </xf>
    <xf numFmtId="0" fontId="38" fillId="5" borderId="37" xfId="0" applyNumberFormat="1" applyFont="1" applyFill="1" applyBorder="1" applyAlignment="1">
      <alignment horizontal="center" vertical="center" wrapText="1" readingOrder="2"/>
    </xf>
    <xf numFmtId="49" fontId="3" fillId="3" borderId="7" xfId="0" applyNumberFormat="1" applyFont="1" applyFill="1" applyBorder="1" applyAlignment="1">
      <alignment horizontal="right" vertical="top" wrapText="1" readingOrder="2"/>
    </xf>
    <xf numFmtId="0" fontId="3" fillId="3" borderId="7" xfId="0" applyNumberFormat="1" applyFont="1" applyFill="1" applyBorder="1" applyAlignment="1">
      <alignment horizontal="right" vertical="top" wrapText="1" readingOrder="2"/>
    </xf>
    <xf numFmtId="0" fontId="3" fillId="3" borderId="7" xfId="0" applyNumberFormat="1" applyFont="1" applyFill="1" applyBorder="1" applyAlignment="1">
      <alignment horizontal="right" vertical="center" wrapText="1" readingOrder="2"/>
    </xf>
    <xf numFmtId="0" fontId="3" fillId="3" borderId="12" xfId="0" applyNumberFormat="1" applyFont="1" applyFill="1" applyBorder="1" applyAlignment="1">
      <alignment horizontal="right" vertical="center" wrapText="1" readingOrder="2"/>
    </xf>
    <xf numFmtId="0" fontId="3" fillId="0" borderId="8" xfId="0" applyNumberFormat="1" applyFont="1" applyFill="1" applyBorder="1" applyAlignment="1">
      <alignment horizontal="center" vertical="center" wrapText="1" readingOrder="2"/>
    </xf>
    <xf numFmtId="0" fontId="3" fillId="0" borderId="9" xfId="0" applyNumberFormat="1" applyFont="1" applyFill="1" applyBorder="1" applyAlignment="1">
      <alignment horizontal="center" vertical="center" wrapText="1" readingOrder="2"/>
    </xf>
    <xf numFmtId="0" fontId="3" fillId="0" borderId="10" xfId="0" applyNumberFormat="1" applyFont="1" applyFill="1" applyBorder="1" applyAlignment="1">
      <alignment horizontal="center" vertical="center" wrapText="1" readingOrder="2"/>
    </xf>
    <xf numFmtId="0" fontId="14" fillId="0" borderId="8" xfId="0" applyNumberFormat="1" applyFont="1" applyFill="1" applyBorder="1" applyAlignment="1">
      <alignment horizontal="center" vertical="center" wrapText="1" readingOrder="2"/>
    </xf>
    <xf numFmtId="0" fontId="14" fillId="0" borderId="9" xfId="0" applyNumberFormat="1" applyFont="1" applyFill="1" applyBorder="1" applyAlignment="1">
      <alignment horizontal="center" vertical="center" wrapText="1" readingOrder="2"/>
    </xf>
    <xf numFmtId="0" fontId="14" fillId="0" borderId="10" xfId="0" applyNumberFormat="1" applyFont="1" applyFill="1" applyBorder="1" applyAlignment="1">
      <alignment horizontal="center" vertical="center" wrapText="1" readingOrder="2"/>
    </xf>
    <xf numFmtId="0" fontId="15" fillId="8" borderId="28" xfId="0" applyNumberFormat="1" applyFont="1" applyFill="1" applyBorder="1" applyAlignment="1">
      <alignment horizontal="center" vertical="center" wrapText="1" readingOrder="2"/>
    </xf>
    <xf numFmtId="0" fontId="15" fillId="8" borderId="29" xfId="0" applyNumberFormat="1" applyFont="1" applyFill="1" applyBorder="1" applyAlignment="1">
      <alignment horizontal="center" vertical="center" wrapText="1" readingOrder="2"/>
    </xf>
    <xf numFmtId="0" fontId="15" fillId="8" borderId="32" xfId="0" applyNumberFormat="1" applyFont="1" applyFill="1" applyBorder="1" applyAlignment="1">
      <alignment horizontal="center" vertical="center" wrapText="1" readingOrder="2"/>
    </xf>
    <xf numFmtId="0" fontId="3" fillId="13" borderId="20" xfId="0" applyNumberFormat="1" applyFont="1" applyFill="1" applyBorder="1" applyAlignment="1">
      <alignment horizontal="center" vertical="center" wrapText="1" readingOrder="2"/>
    </xf>
    <xf numFmtId="0" fontId="38" fillId="5" borderId="30" xfId="0" applyNumberFormat="1" applyFont="1" applyFill="1" applyBorder="1" applyAlignment="1">
      <alignment horizontal="center" vertical="center" wrapText="1" readingOrder="2"/>
    </xf>
    <xf numFmtId="0" fontId="38" fillId="5" borderId="31" xfId="0" applyNumberFormat="1" applyFont="1" applyFill="1" applyBorder="1" applyAlignment="1">
      <alignment horizontal="center" vertical="center" wrapText="1" readingOrder="2"/>
    </xf>
    <xf numFmtId="0" fontId="3" fillId="4" borderId="59" xfId="0" applyNumberFormat="1" applyFont="1" applyFill="1" applyBorder="1" applyAlignment="1" applyProtection="1">
      <alignment horizontal="center" vertical="center" wrapText="1" readingOrder="2"/>
      <protection locked="0"/>
    </xf>
    <xf numFmtId="0" fontId="3" fillId="4" borderId="60" xfId="0" applyNumberFormat="1" applyFont="1" applyFill="1" applyBorder="1" applyAlignment="1" applyProtection="1">
      <alignment horizontal="center" vertical="center" wrapText="1" readingOrder="2"/>
      <protection locked="0"/>
    </xf>
    <xf numFmtId="0" fontId="3" fillId="4" borderId="61" xfId="0" applyNumberFormat="1" applyFont="1" applyFill="1" applyBorder="1" applyAlignment="1" applyProtection="1">
      <alignment horizontal="center" vertical="center" wrapText="1" readingOrder="2"/>
      <protection locked="0"/>
    </xf>
    <xf numFmtId="0" fontId="38" fillId="5" borderId="38" xfId="0" applyNumberFormat="1" applyFont="1" applyFill="1" applyBorder="1" applyAlignment="1">
      <alignment horizontal="center" vertical="center" wrapText="1" readingOrder="2"/>
    </xf>
    <xf numFmtId="0" fontId="38" fillId="5" borderId="0" xfId="0" applyNumberFormat="1" applyFont="1" applyFill="1" applyBorder="1" applyAlignment="1">
      <alignment horizontal="center" vertical="center" wrapText="1" readingOrder="2"/>
    </xf>
    <xf numFmtId="0" fontId="38" fillId="5" borderId="58" xfId="0" applyNumberFormat="1" applyFont="1" applyFill="1" applyBorder="1" applyAlignment="1">
      <alignment horizontal="center" vertical="center" wrapText="1" readingOrder="2"/>
    </xf>
    <xf numFmtId="3" fontId="7" fillId="2" borderId="8" xfId="0" applyNumberFormat="1" applyFont="1" applyFill="1" applyBorder="1" applyAlignment="1">
      <alignment horizontal="center" vertical="center" wrapText="1" readingOrder="2"/>
    </xf>
    <xf numFmtId="3" fontId="7" fillId="2" borderId="9" xfId="0" applyNumberFormat="1" applyFont="1" applyFill="1" applyBorder="1" applyAlignment="1">
      <alignment horizontal="center" vertical="center" wrapText="1" readingOrder="2"/>
    </xf>
    <xf numFmtId="0" fontId="5" fillId="3" borderId="8" xfId="0" applyNumberFormat="1" applyFont="1" applyFill="1" applyBorder="1" applyAlignment="1">
      <alignment horizontal="center" vertical="center" wrapText="1" readingOrder="2"/>
    </xf>
    <xf numFmtId="0" fontId="5" fillId="3" borderId="10" xfId="0" applyNumberFormat="1" applyFont="1" applyFill="1" applyBorder="1" applyAlignment="1">
      <alignment horizontal="center" vertical="center" wrapText="1" readingOrder="2"/>
    </xf>
    <xf numFmtId="0" fontId="24" fillId="10" borderId="1" xfId="0" applyFont="1" applyFill="1" applyBorder="1" applyAlignment="1">
      <alignment horizontal="left" vertical="center" indent="47" readingOrder="2"/>
    </xf>
    <xf numFmtId="0" fontId="0" fillId="0" borderId="1" xfId="0" applyFont="1" applyBorder="1" applyAlignment="1">
      <alignment horizontal="right" vertical="center" wrapText="1" readingOrder="2"/>
    </xf>
    <xf numFmtId="0" fontId="24" fillId="10" borderId="1" xfId="0" applyFont="1" applyFill="1" applyBorder="1" applyAlignment="1">
      <alignment horizontal="left" vertical="center" indent="57" readingOrder="2"/>
    </xf>
    <xf numFmtId="0" fontId="0" fillId="0" borderId="62" xfId="0" applyBorder="1" applyAlignment="1">
      <alignment horizontal="center" vertical="center" wrapText="1" readingOrder="2"/>
    </xf>
    <xf numFmtId="0" fontId="0" fillId="0" borderId="63" xfId="0" applyBorder="1" applyAlignment="1">
      <alignment horizontal="center" vertical="center" wrapText="1" readingOrder="2"/>
    </xf>
    <xf numFmtId="0" fontId="0" fillId="4" borderId="62" xfId="0" applyFill="1" applyBorder="1" applyAlignment="1">
      <alignment horizontal="center" vertical="center" readingOrder="2"/>
    </xf>
    <xf numFmtId="0" fontId="0" fillId="4" borderId="63" xfId="0" applyFill="1" applyBorder="1" applyAlignment="1">
      <alignment horizontal="center" vertical="center" readingOrder="2"/>
    </xf>
  </cellXfs>
  <cellStyles count="2">
    <cellStyle name="Hyperlink" xfId="1" builtinId="8"/>
    <cellStyle name="Normal" xfId="0" builtinId="0"/>
  </cellStyles>
  <dxfs count="70">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5" tint="0.59996337778862885"/>
        </patternFill>
      </fill>
    </dxf>
    <dxf>
      <fill>
        <patternFill>
          <bgColor theme="5" tint="0.59996337778862885"/>
        </patternFill>
      </fill>
    </dxf>
    <dxf>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5" tint="0.59996337778862885"/>
        </patternFill>
      </fill>
    </dxf>
    <dxf>
      <fill>
        <patternFill>
          <bgColor theme="5" tint="0.59996337778862885"/>
        </patternFill>
      </fill>
    </dxf>
    <dxf>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0066"/>
      <color rgb="FFDEEFDE"/>
      <color rgb="FF0462C2"/>
      <color rgb="FFE5F8E9"/>
      <color rgb="FF009999"/>
      <color rgb="FFAD0403"/>
      <color rgb="FFFEFECC"/>
      <color rgb="FFEEFCEB"/>
      <color rgb="FFE2F1DE"/>
      <color rgb="FF71B1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Structure" Target="richData/rdrichvaluestructure.xml"/><Relationship Id="rId5" Type="http://schemas.openxmlformats.org/officeDocument/2006/relationships/worksheet" Target="worksheets/sheet5.xml"/><Relationship Id="rId10"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sheetMetadata" Target="metadata.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#NAME?</fb>
    <v>4</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edocs.unep.org/bitstream/handle/20.500.11822/38698/SDG12.7.1_LFE.pdf?sequence=3" TargetMode="External"/><Relationship Id="rId2" Type="http://schemas.openxmlformats.org/officeDocument/2006/relationships/hyperlink" Target="https://wedocs.unep.org/bitstream/handle/20.500.11822/37332/SPPICMG.pdf?sequence=1&amp;isAllowed=y" TargetMode="External"/><Relationship Id="rId1" Type="http://schemas.openxmlformats.org/officeDocument/2006/relationships/hyperlink" Target="mailto:agnes.wierzbicki@un.org" TargetMode="External"/><Relationship Id="rId5" Type="http://schemas.openxmlformats.org/officeDocument/2006/relationships/vmlDrawing" Target="../drawings/vmlDrawing1.vml"/><Relationship Id="rId4" Type="http://schemas.openxmlformats.org/officeDocument/2006/relationships/hyperlink" Target="https://wedocs.unep.org/bitstream/handle/20.500.11822/38067/SDG12.7.1.RI.pdf?sequence=1&amp;isAllowed=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75A5-6F18-4BE4-BDCB-6183CEFFD27D}">
  <sheetPr codeName="Sheet3"/>
  <dimension ref="A1:AI26"/>
  <sheetViews>
    <sheetView rightToLeft="1" topLeftCell="Z1" zoomScaleNormal="100" workbookViewId="0">
      <selection activeCell="Z6" sqref="Z6"/>
    </sheetView>
  </sheetViews>
  <sheetFormatPr baseColWidth="10" defaultColWidth="19.33203125" defaultRowHeight="15" x14ac:dyDescent="0.2"/>
  <cols>
    <col min="1" max="1" width="3.83203125" style="8" bestFit="1" customWidth="1"/>
    <col min="2" max="2" width="14.6640625" style="8" customWidth="1"/>
    <col min="3" max="4" width="19.33203125" style="8"/>
    <col min="5" max="5" width="17.33203125" style="8" customWidth="1"/>
    <col min="6" max="6" width="15.5" style="8" customWidth="1"/>
    <col min="7" max="11" width="19.33203125" style="8"/>
    <col min="12" max="12" width="3.83203125" style="8" bestFit="1" customWidth="1"/>
    <col min="13" max="14" width="5.5" style="8" customWidth="1"/>
    <col min="15" max="15" width="19.83203125" style="8" customWidth="1"/>
    <col min="16" max="16" width="42.5" style="8" customWidth="1"/>
    <col min="17" max="17" width="25" style="8" customWidth="1"/>
    <col min="18" max="18" width="19.33203125" style="8"/>
    <col min="19" max="19" width="6" style="8" customWidth="1"/>
    <col min="20" max="20" width="9.6640625" style="8" customWidth="1"/>
    <col min="21" max="21" width="6.1640625" style="8" customWidth="1"/>
    <col min="22" max="22" width="8.6640625" style="8" customWidth="1"/>
    <col min="23" max="30" width="19.33203125" style="8"/>
    <col min="31" max="31" width="19.83203125" style="8" customWidth="1"/>
    <col min="32" max="33" width="19.33203125" style="8"/>
    <col min="34" max="34" width="24.5" style="8" customWidth="1"/>
    <col min="35" max="16384" width="19.33203125" style="8"/>
  </cols>
  <sheetData>
    <row r="1" spans="1:35" ht="32" x14ac:dyDescent="0.2">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c r="W1" s="8" t="s">
        <v>22</v>
      </c>
      <c r="X1" s="8" t="s">
        <v>23</v>
      </c>
      <c r="Y1" s="8" t="s">
        <v>24</v>
      </c>
      <c r="AA1" s="8" t="s">
        <v>25</v>
      </c>
      <c r="AB1" s="8" t="s">
        <v>26</v>
      </c>
      <c r="AC1" s="8" t="s">
        <v>27</v>
      </c>
      <c r="AE1" s="8" t="s">
        <v>28</v>
      </c>
      <c r="AF1" s="8" t="s">
        <v>29</v>
      </c>
      <c r="AH1" s="8" t="s">
        <v>30</v>
      </c>
      <c r="AI1" s="8" t="s">
        <v>31</v>
      </c>
    </row>
    <row r="2" spans="1:35" ht="89" customHeight="1" x14ac:dyDescent="0.2">
      <c r="A2" s="9" t="s">
        <v>32</v>
      </c>
      <c r="B2" s="8" t="s">
        <v>33</v>
      </c>
      <c r="C2" s="8" t="s">
        <v>34</v>
      </c>
      <c r="D2" s="9" t="s">
        <v>35</v>
      </c>
      <c r="E2" s="9" t="s">
        <v>36</v>
      </c>
      <c r="F2" s="9" t="s">
        <v>37</v>
      </c>
      <c r="G2" s="9" t="s">
        <v>38</v>
      </c>
      <c r="H2" s="9" t="s">
        <v>39</v>
      </c>
      <c r="I2" s="9" t="s">
        <v>40</v>
      </c>
      <c r="J2" s="9" t="s">
        <v>41</v>
      </c>
      <c r="K2" s="9" t="s">
        <v>42</v>
      </c>
      <c r="L2" s="9" t="s">
        <v>43</v>
      </c>
      <c r="M2" s="9" t="s">
        <v>44</v>
      </c>
      <c r="N2" s="9" t="s">
        <v>45</v>
      </c>
      <c r="O2" s="9" t="s">
        <v>46</v>
      </c>
      <c r="P2" s="9" t="s">
        <v>47</v>
      </c>
      <c r="Q2" s="12" t="s">
        <v>48</v>
      </c>
      <c r="R2" s="9" t="s">
        <v>49</v>
      </c>
      <c r="S2" s="8" t="s">
        <v>50</v>
      </c>
      <c r="T2" s="8" t="s">
        <v>51</v>
      </c>
      <c r="U2" s="8" t="s">
        <v>52</v>
      </c>
      <c r="V2" s="8" t="s">
        <v>53</v>
      </c>
      <c r="W2" s="8" t="s">
        <v>54</v>
      </c>
      <c r="X2" s="8" t="s">
        <v>55</v>
      </c>
      <c r="Y2" s="8" t="s">
        <v>56</v>
      </c>
      <c r="AA2" s="8" t="s">
        <v>57</v>
      </c>
      <c r="AB2" s="16" t="s">
        <v>58</v>
      </c>
      <c r="AC2" s="8" t="s">
        <v>59</v>
      </c>
      <c r="AE2" s="9" t="s">
        <v>60</v>
      </c>
      <c r="AF2" s="8" t="e" cm="1" vm="1">
        <f t="array" aca="1" ref="AF2:AF25" ca="1">_xlfn._xlws.SORT(_xlfn._xlws.FILTER(AE2:AE25,COUNTIF(Questionnaire!D35:D52,Lists!AE2:AE25)=0))</f>
        <v>#NAME?</v>
      </c>
      <c r="AH2" s="146" t="s">
        <v>61</v>
      </c>
      <c r="AI2" s="8" t="e" cm="1" vm="1">
        <f t="array" aca="1" ref="AI2:AI11" ca="1">_xlfn._xlws.SORT(_xlfn._xlws.FILTER(AH2:AH11,COUNTIF(Questionnaire!D58:D66,Lists!AH2:AH11)=0))</f>
        <v>#NAME?</v>
      </c>
    </row>
    <row r="3" spans="1:35" ht="128" x14ac:dyDescent="0.2">
      <c r="A3" s="9" t="s">
        <v>62</v>
      </c>
      <c r="B3" s="8" t="s">
        <v>63</v>
      </c>
      <c r="C3" s="8" t="s">
        <v>64</v>
      </c>
      <c r="D3" s="9" t="s">
        <v>65</v>
      </c>
      <c r="E3" s="9" t="s">
        <v>66</v>
      </c>
      <c r="F3" s="9" t="s">
        <v>67</v>
      </c>
      <c r="G3" s="9" t="s">
        <v>68</v>
      </c>
      <c r="H3" s="9" t="s">
        <v>69</v>
      </c>
      <c r="I3" s="9" t="s">
        <v>70</v>
      </c>
      <c r="J3" s="9" t="s">
        <v>71</v>
      </c>
      <c r="K3" s="9" t="s">
        <v>72</v>
      </c>
      <c r="L3" s="9" t="s">
        <v>73</v>
      </c>
      <c r="M3" s="9" t="s">
        <v>74</v>
      </c>
      <c r="N3" s="9"/>
      <c r="O3" s="9" t="s">
        <v>75</v>
      </c>
      <c r="P3" s="9"/>
      <c r="Q3" s="12" t="s">
        <v>76</v>
      </c>
      <c r="R3" s="9" t="s">
        <v>77</v>
      </c>
      <c r="S3" s="8" t="s">
        <v>78</v>
      </c>
      <c r="T3" s="8" t="s">
        <v>79</v>
      </c>
      <c r="U3" s="8" t="s">
        <v>80</v>
      </c>
      <c r="V3" s="8" t="s">
        <v>81</v>
      </c>
      <c r="W3" s="8" t="s">
        <v>82</v>
      </c>
      <c r="X3" s="8" t="s">
        <v>83</v>
      </c>
      <c r="Y3" s="8" t="s">
        <v>84</v>
      </c>
      <c r="AA3" s="8" t="s">
        <v>85</v>
      </c>
      <c r="AB3" s="16" t="s">
        <v>86</v>
      </c>
      <c r="AC3" s="8" t="s">
        <v>87</v>
      </c>
      <c r="AE3" s="9" t="s">
        <v>88</v>
      </c>
      <c r="AF3" s="8" t="e" vm="1">
        <f ca="1"/>
        <v>#NAME?</v>
      </c>
      <c r="AH3" s="146" t="s">
        <v>89</v>
      </c>
      <c r="AI3" s="8" t="e" vm="1">
        <f ca="1"/>
        <v>#NAME?</v>
      </c>
    </row>
    <row r="4" spans="1:35" ht="128" x14ac:dyDescent="0.2">
      <c r="A4" s="9"/>
      <c r="B4" s="8" t="s">
        <v>90</v>
      </c>
      <c r="C4" s="8" t="s">
        <v>91</v>
      </c>
      <c r="D4" s="9"/>
      <c r="E4" s="9"/>
      <c r="F4" s="9"/>
      <c r="G4" s="9"/>
      <c r="H4" s="9"/>
      <c r="I4" s="9"/>
      <c r="J4" s="9"/>
      <c r="L4" s="9"/>
      <c r="M4" s="9"/>
      <c r="N4" s="9"/>
      <c r="O4" s="8" t="s">
        <v>92</v>
      </c>
      <c r="P4" s="9"/>
      <c r="Q4" s="12" t="s">
        <v>93</v>
      </c>
      <c r="R4" s="9"/>
      <c r="X4" s="8" t="s">
        <v>94</v>
      </c>
      <c r="Y4" s="8" t="s">
        <v>95</v>
      </c>
      <c r="AA4" s="8" t="s">
        <v>96</v>
      </c>
      <c r="AB4" s="16" t="s">
        <v>97</v>
      </c>
      <c r="AC4" s="8" t="s">
        <v>98</v>
      </c>
      <c r="AE4" s="8" t="s">
        <v>99</v>
      </c>
      <c r="AF4" s="8" t="e" vm="1">
        <f ca="1"/>
        <v>#NAME?</v>
      </c>
      <c r="AH4" s="146" t="s">
        <v>100</v>
      </c>
      <c r="AI4" s="8" t="e" vm="1">
        <f ca="1"/>
        <v>#NAME?</v>
      </c>
    </row>
    <row r="5" spans="1:35" ht="112" x14ac:dyDescent="0.2">
      <c r="B5" s="8" t="s">
        <v>101</v>
      </c>
      <c r="C5" s="8" t="s">
        <v>102</v>
      </c>
      <c r="K5" s="9"/>
      <c r="O5" s="8" t="s">
        <v>103</v>
      </c>
      <c r="Q5" s="12" t="s">
        <v>104</v>
      </c>
      <c r="X5" s="8" t="s">
        <v>105</v>
      </c>
      <c r="Y5" s="8" t="s">
        <v>106</v>
      </c>
      <c r="AA5" s="8" t="s">
        <v>107</v>
      </c>
      <c r="AB5" s="16" t="s">
        <v>108</v>
      </c>
      <c r="AE5" s="8" t="s">
        <v>109</v>
      </c>
      <c r="AF5" s="8" t="e" vm="1">
        <f ca="1"/>
        <v>#NAME?</v>
      </c>
      <c r="AH5" s="146" t="s">
        <v>110</v>
      </c>
      <c r="AI5" s="8" t="e" vm="1">
        <f ca="1"/>
        <v>#NAME?</v>
      </c>
    </row>
    <row r="6" spans="1:35" ht="80" x14ac:dyDescent="0.2">
      <c r="O6" s="8" t="s">
        <v>111</v>
      </c>
      <c r="Q6" s="12" t="s">
        <v>112</v>
      </c>
      <c r="X6" s="8" t="s">
        <v>113</v>
      </c>
      <c r="Y6" s="8" t="s">
        <v>114</v>
      </c>
      <c r="AA6" s="8" t="s">
        <v>115</v>
      </c>
      <c r="AB6" s="16" t="s">
        <v>116</v>
      </c>
      <c r="AE6" s="8" t="s">
        <v>117</v>
      </c>
      <c r="AF6" s="8" t="e" vm="1">
        <f ca="1"/>
        <v>#NAME?</v>
      </c>
      <c r="AH6" s="146" t="s">
        <v>118</v>
      </c>
      <c r="AI6" s="8" t="e" vm="1">
        <f ca="1"/>
        <v>#NAME?</v>
      </c>
    </row>
    <row r="7" spans="1:35" ht="71.5" customHeight="1" x14ac:dyDescent="0.2">
      <c r="O7" s="8" t="s">
        <v>119</v>
      </c>
      <c r="Q7" s="12" t="s">
        <v>120</v>
      </c>
      <c r="Y7" s="8" t="s">
        <v>121</v>
      </c>
      <c r="AB7" s="16" t="s">
        <v>122</v>
      </c>
      <c r="AE7" s="8" t="s">
        <v>123</v>
      </c>
      <c r="AF7" s="8" t="e" vm="1">
        <f ca="1"/>
        <v>#NAME?</v>
      </c>
      <c r="AH7" s="146" t="s">
        <v>124</v>
      </c>
      <c r="AI7" s="8" t="e" vm="1">
        <f ca="1"/>
        <v>#NAME?</v>
      </c>
    </row>
    <row r="8" spans="1:35" ht="96" x14ac:dyDescent="0.2">
      <c r="O8" s="8" t="s">
        <v>125</v>
      </c>
      <c r="Q8" s="12" t="s">
        <v>126</v>
      </c>
      <c r="Y8" s="8" t="s">
        <v>127</v>
      </c>
      <c r="AB8" s="8" t="s">
        <v>128</v>
      </c>
      <c r="AE8" s="8" t="s">
        <v>129</v>
      </c>
      <c r="AF8" s="8" t="e" vm="1">
        <f ca="1"/>
        <v>#NAME?</v>
      </c>
      <c r="AH8" s="146" t="s">
        <v>130</v>
      </c>
      <c r="AI8" s="8" t="e" vm="1">
        <f ca="1"/>
        <v>#NAME?</v>
      </c>
    </row>
    <row r="9" spans="1:35" ht="48" x14ac:dyDescent="0.2">
      <c r="O9" s="8" t="s">
        <v>131</v>
      </c>
      <c r="Q9" s="13" t="s">
        <v>132</v>
      </c>
      <c r="AE9" s="8" t="s">
        <v>133</v>
      </c>
      <c r="AF9" s="8" t="e" vm="1">
        <f ca="1"/>
        <v>#NAME?</v>
      </c>
      <c r="AH9" s="147" t="s">
        <v>134</v>
      </c>
      <c r="AI9" s="8" t="e" vm="1">
        <f ca="1"/>
        <v>#NAME?</v>
      </c>
    </row>
    <row r="10" spans="1:35" ht="23.5" customHeight="1" x14ac:dyDescent="0.2">
      <c r="O10" s="8" t="s">
        <v>135</v>
      </c>
      <c r="Q10" s="12" t="s">
        <v>136</v>
      </c>
      <c r="AE10" s="8" t="s">
        <v>137</v>
      </c>
      <c r="AF10" s="8" t="e" vm="1">
        <f ca="1"/>
        <v>#NAME?</v>
      </c>
      <c r="AH10" s="146" t="s">
        <v>138</v>
      </c>
      <c r="AI10" s="8" t="e" vm="1">
        <f ca="1"/>
        <v>#NAME?</v>
      </c>
    </row>
    <row r="11" spans="1:35" ht="96" x14ac:dyDescent="0.2">
      <c r="O11" s="8" t="s">
        <v>139</v>
      </c>
      <c r="Q11" s="12" t="s">
        <v>140</v>
      </c>
      <c r="AE11" s="8" t="s">
        <v>141</v>
      </c>
      <c r="AF11" s="8" t="e" vm="1">
        <f ca="1"/>
        <v>#NAME?</v>
      </c>
      <c r="AH11" s="146" t="s">
        <v>142</v>
      </c>
      <c r="AI11" s="8" t="e" vm="1">
        <f ca="1"/>
        <v>#NAME?</v>
      </c>
    </row>
    <row r="12" spans="1:35" ht="32" x14ac:dyDescent="0.2">
      <c r="O12" s="8" t="s">
        <v>143</v>
      </c>
      <c r="Q12" s="12" t="s">
        <v>144</v>
      </c>
      <c r="AE12" s="8" t="s">
        <v>145</v>
      </c>
      <c r="AF12" s="8" t="e" vm="1">
        <f ca="1"/>
        <v>#NAME?</v>
      </c>
      <c r="AH12" s="146"/>
    </row>
    <row r="13" spans="1:35" ht="32" x14ac:dyDescent="0.2">
      <c r="O13" s="8" t="s">
        <v>146</v>
      </c>
      <c r="AE13" s="8" t="s">
        <v>147</v>
      </c>
      <c r="AF13" s="8" t="e" vm="1">
        <f ca="1"/>
        <v>#NAME?</v>
      </c>
    </row>
    <row r="14" spans="1:35" ht="64" x14ac:dyDescent="0.2">
      <c r="O14" s="8" t="s">
        <v>148</v>
      </c>
      <c r="AE14" s="8" t="s">
        <v>149</v>
      </c>
      <c r="AF14" s="8" t="e" vm="1">
        <f ca="1"/>
        <v>#NAME?</v>
      </c>
    </row>
    <row r="15" spans="1:35" ht="32" x14ac:dyDescent="0.2">
      <c r="O15" s="8" t="s">
        <v>150</v>
      </c>
      <c r="AE15" s="8" t="s">
        <v>151</v>
      </c>
      <c r="AF15" s="8" t="e" vm="1">
        <f ca="1"/>
        <v>#NAME?</v>
      </c>
    </row>
    <row r="16" spans="1:35" ht="96" x14ac:dyDescent="0.2">
      <c r="O16" s="8" t="s">
        <v>152</v>
      </c>
      <c r="AE16" s="8" t="s">
        <v>153</v>
      </c>
      <c r="AF16" s="8" t="e" vm="1">
        <f ca="1"/>
        <v>#NAME?</v>
      </c>
    </row>
    <row r="17" spans="15:32" ht="32" x14ac:dyDescent="0.2">
      <c r="O17" s="8" t="s">
        <v>154</v>
      </c>
      <c r="AE17" s="8" t="s">
        <v>155</v>
      </c>
      <c r="AF17" s="8" t="e" vm="1">
        <f ca="1"/>
        <v>#NAME?</v>
      </c>
    </row>
    <row r="18" spans="15:32" ht="32" x14ac:dyDescent="0.2">
      <c r="O18" s="8" t="s">
        <v>156</v>
      </c>
      <c r="AE18" s="8" t="s">
        <v>157</v>
      </c>
      <c r="AF18" s="8" t="e" vm="1">
        <f ca="1"/>
        <v>#NAME?</v>
      </c>
    </row>
    <row r="19" spans="15:32" ht="48" x14ac:dyDescent="0.2">
      <c r="O19" s="8" t="s">
        <v>158</v>
      </c>
      <c r="AE19" s="8" t="s">
        <v>159</v>
      </c>
      <c r="AF19" s="8" t="e" vm="1">
        <f ca="1"/>
        <v>#NAME?</v>
      </c>
    </row>
    <row r="20" spans="15:32" ht="32" x14ac:dyDescent="0.2">
      <c r="O20" s="8" t="s">
        <v>160</v>
      </c>
      <c r="AE20" s="8" t="s">
        <v>161</v>
      </c>
      <c r="AF20" s="8" t="e" vm="1">
        <f ca="1"/>
        <v>#NAME?</v>
      </c>
    </row>
    <row r="21" spans="15:32" ht="32" x14ac:dyDescent="0.2">
      <c r="O21" s="8" t="s">
        <v>162</v>
      </c>
      <c r="AE21" s="8" t="s">
        <v>163</v>
      </c>
      <c r="AF21" s="8" t="e" vm="1">
        <f ca="1"/>
        <v>#NAME?</v>
      </c>
    </row>
    <row r="22" spans="15:32" ht="64" x14ac:dyDescent="0.2">
      <c r="O22" s="8" t="s">
        <v>164</v>
      </c>
      <c r="AE22" s="8" t="s">
        <v>165</v>
      </c>
      <c r="AF22" s="8" t="e" vm="1">
        <f ca="1"/>
        <v>#NAME?</v>
      </c>
    </row>
    <row r="23" spans="15:32" ht="32" x14ac:dyDescent="0.2">
      <c r="O23" s="8" t="s">
        <v>166</v>
      </c>
      <c r="AE23" s="8" t="s">
        <v>167</v>
      </c>
      <c r="AF23" s="8" t="e" vm="1">
        <f ca="1"/>
        <v>#NAME?</v>
      </c>
    </row>
    <row r="24" spans="15:32" ht="32" x14ac:dyDescent="0.2">
      <c r="O24" s="8" t="s">
        <v>168</v>
      </c>
      <c r="AE24" s="8" t="s">
        <v>169</v>
      </c>
      <c r="AF24" s="8" t="e" vm="1">
        <f ca="1"/>
        <v>#NAME?</v>
      </c>
    </row>
    <row r="25" spans="15:32" ht="48" x14ac:dyDescent="0.2">
      <c r="O25" s="8" t="s">
        <v>170</v>
      </c>
      <c r="AE25" s="8" t="s">
        <v>171</v>
      </c>
      <c r="AF25" s="8" t="e" vm="1">
        <f ca="1"/>
        <v>#NAME?</v>
      </c>
    </row>
    <row r="26" spans="15:32" ht="29" customHeight="1" x14ac:dyDescent="0.2"/>
  </sheetData>
  <phoneticPr fontId="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14C1-A4EF-2842-A0B8-DAFDA4C514F5}">
  <sheetPr>
    <tabColor rgb="FFFFFFCC"/>
  </sheetPr>
  <dimension ref="A1:J12"/>
  <sheetViews>
    <sheetView showGridLines="0" rightToLeft="1" topLeftCell="A4" zoomScaleNormal="100" workbookViewId="0">
      <selection activeCell="B1" sqref="B1:H1048576"/>
    </sheetView>
  </sheetViews>
  <sheetFormatPr baseColWidth="10" defaultColWidth="10.83203125" defaultRowHeight="15" x14ac:dyDescent="0.2"/>
  <cols>
    <col min="1" max="1" width="10.83203125" style="117" customWidth="1"/>
    <col min="2" max="2" width="31.1640625" style="161" customWidth="1"/>
    <col min="3" max="3" width="35.5" style="161" customWidth="1"/>
    <col min="4" max="4" width="63.1640625" style="161" customWidth="1"/>
    <col min="5" max="5" width="17.5" style="161" customWidth="1"/>
    <col min="6" max="7" width="10.83203125" style="161"/>
    <col min="8" max="8" width="8.83203125" style="161" customWidth="1"/>
    <col min="9" max="9" width="10" style="113" customWidth="1"/>
    <col min="10" max="16384" width="10.83203125" style="113"/>
  </cols>
  <sheetData>
    <row r="1" spans="1:10" s="111" customFormat="1" ht="46" customHeight="1" thickBot="1" x14ac:dyDescent="0.25">
      <c r="B1" s="153"/>
      <c r="C1" s="153"/>
      <c r="D1" s="154" t="s">
        <v>172</v>
      </c>
      <c r="E1" s="153"/>
      <c r="F1" s="153"/>
      <c r="G1" s="153"/>
      <c r="H1" s="155"/>
      <c r="I1" s="118"/>
    </row>
    <row r="2" spans="1:10" ht="228" customHeight="1" thickTop="1" x14ac:dyDescent="0.2">
      <c r="A2" s="112"/>
      <c r="B2" s="205" t="s">
        <v>173</v>
      </c>
      <c r="C2" s="206"/>
      <c r="D2" s="206"/>
      <c r="E2" s="206"/>
      <c r="F2" s="206"/>
      <c r="G2" s="206"/>
      <c r="H2" s="206"/>
      <c r="I2" s="207"/>
      <c r="J2" s="123"/>
    </row>
    <row r="3" spans="1:10" ht="40" customHeight="1" x14ac:dyDescent="0.2">
      <c r="A3" s="114"/>
      <c r="B3" s="212" t="s">
        <v>174</v>
      </c>
      <c r="C3" s="213"/>
      <c r="D3" s="213"/>
      <c r="E3" s="213"/>
      <c r="F3" s="213"/>
      <c r="G3" s="213"/>
      <c r="H3" s="213"/>
      <c r="I3" s="214"/>
      <c r="J3" s="123"/>
    </row>
    <row r="4" spans="1:10" ht="26" customHeight="1" x14ac:dyDescent="0.2">
      <c r="A4" s="114"/>
      <c r="B4" s="215" t="s">
        <v>175</v>
      </c>
      <c r="C4" s="216"/>
      <c r="D4" s="216"/>
      <c r="E4" s="216"/>
      <c r="F4" s="216"/>
      <c r="G4" s="216"/>
      <c r="H4" s="216"/>
      <c r="I4" s="217"/>
      <c r="J4" s="123"/>
    </row>
    <row r="5" spans="1:10" ht="29" customHeight="1" x14ac:dyDescent="0.2">
      <c r="A5" s="114"/>
      <c r="B5" s="218" t="s">
        <v>176</v>
      </c>
      <c r="C5" s="219"/>
      <c r="D5" s="219"/>
      <c r="E5" s="219"/>
      <c r="F5" s="219"/>
      <c r="G5" s="219"/>
      <c r="H5" s="219"/>
      <c r="I5" s="220"/>
      <c r="J5" s="123"/>
    </row>
    <row r="6" spans="1:10" s="21" customFormat="1" ht="58" customHeight="1" x14ac:dyDescent="0.25">
      <c r="A6" s="24"/>
      <c r="B6" s="208" t="s">
        <v>177</v>
      </c>
      <c r="C6" s="209" t="s">
        <v>178</v>
      </c>
      <c r="D6" s="211" t="s">
        <v>711</v>
      </c>
      <c r="E6" s="156"/>
      <c r="F6" s="156"/>
      <c r="G6" s="156"/>
      <c r="H6" s="156"/>
      <c r="I6" s="33"/>
      <c r="J6" s="122"/>
    </row>
    <row r="7" spans="1:10" s="21" customFormat="1" ht="27" customHeight="1" thickBot="1" x14ac:dyDescent="0.3">
      <c r="A7" s="25"/>
      <c r="B7" s="208"/>
      <c r="C7" s="210"/>
      <c r="D7" s="211"/>
      <c r="E7" s="156"/>
      <c r="F7" s="156"/>
      <c r="G7" s="157"/>
      <c r="H7" s="157"/>
      <c r="I7" s="121"/>
      <c r="J7" s="120"/>
    </row>
    <row r="8" spans="1:10" ht="16" thickTop="1" x14ac:dyDescent="0.2">
      <c r="A8" s="114"/>
      <c r="B8" s="158"/>
      <c r="C8" s="159"/>
      <c r="D8" s="158"/>
      <c r="E8" s="158"/>
      <c r="F8" s="158"/>
      <c r="G8" s="159"/>
      <c r="H8" s="159"/>
      <c r="I8" s="119"/>
    </row>
    <row r="9" spans="1:10" x14ac:dyDescent="0.2">
      <c r="A9" s="115"/>
      <c r="B9" s="160"/>
      <c r="C9" s="160"/>
      <c r="D9" s="160"/>
      <c r="E9" s="160"/>
      <c r="F9" s="160"/>
      <c r="G9" s="160"/>
      <c r="H9" s="160"/>
      <c r="I9" s="116"/>
    </row>
    <row r="10" spans="1:10" x14ac:dyDescent="0.2">
      <c r="B10" s="159"/>
    </row>
    <row r="11" spans="1:10" x14ac:dyDescent="0.2">
      <c r="B11" s="159"/>
    </row>
    <row r="12" spans="1:10" x14ac:dyDescent="0.2">
      <c r="B12" s="159"/>
    </row>
  </sheetData>
  <mergeCells count="7">
    <mergeCell ref="B2:I2"/>
    <mergeCell ref="B6:B7"/>
    <mergeCell ref="C6:C7"/>
    <mergeCell ref="D6:D7"/>
    <mergeCell ref="B3:I3"/>
    <mergeCell ref="B4:I4"/>
    <mergeCell ref="B5:I5"/>
  </mergeCells>
  <hyperlinks>
    <hyperlink ref="C6" r:id="rId1" display="agnes.wierzbicki@un.org" xr:uid="{1BBD94F9-600A-424E-8CFC-7CB2B10B49C4}"/>
    <hyperlink ref="B4:I4" r:id="rId2" display="For further information on the SDG indicator 12.7.1 methodology and scoring system, please refer to the &quot;SPP Index Methodology&quot; document." xr:uid="{D9535BF7-50C5-E143-88DF-A1CA7CA8EC6E}"/>
    <hyperlink ref="B5:I5" r:id="rId3" display="For a country-by-country list of SDG indicator 12.7.1 focal points and alternates, please click here. " xr:uid="{84B774AD-1963-EE42-B87C-FD96E2D39BA0}"/>
    <hyperlink ref="B3:I3" r:id="rId4" display="For more detailed instructions on how to complete this excel questionnaire, please see the &quot;SPP Index Excel Questionnaire Guidelines.&quot; " xr:uid="{BD389052-D306-0D41-B904-30962B55B743}"/>
  </hyperlinks>
  <pageMargins left="0.7" right="0.7" top="0.75" bottom="0.75" header="0.3" footer="0.3"/>
  <pageSetup orientation="portrait" horizontalDpi="0" verticalDpi="0"/>
  <headerFooter>
    <oddHeader>&amp;C&amp;G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8C854-0133-48C0-BD1E-63FDEBEAB4EC}">
  <sheetPr>
    <tabColor rgb="FFFFFFCC"/>
  </sheetPr>
  <dimension ref="A1:J22"/>
  <sheetViews>
    <sheetView showGridLines="0" rightToLeft="1" zoomScaleNormal="100" workbookViewId="0">
      <pane xSplit="1" ySplit="1" topLeftCell="B14" activePane="bottomRight" state="frozen"/>
      <selection pane="topRight" activeCell="B1" sqref="B1"/>
      <selection pane="bottomLeft" activeCell="A2" sqref="A2"/>
      <selection pane="bottomRight"/>
    </sheetView>
  </sheetViews>
  <sheetFormatPr baseColWidth="10" defaultColWidth="8.83203125" defaultRowHeight="16" x14ac:dyDescent="0.2"/>
  <cols>
    <col min="1" max="1" width="25.33203125" style="20" customWidth="1"/>
    <col min="2" max="2" width="17.6640625" style="20" customWidth="1"/>
    <col min="3" max="3" width="30.1640625" style="6" customWidth="1"/>
    <col min="4" max="4" width="34.83203125" style="7" customWidth="1"/>
    <col min="5" max="5" width="42" style="7" customWidth="1"/>
    <col min="6" max="6" width="19.33203125" style="7" customWidth="1"/>
    <col min="7" max="10" width="30.1640625" style="7" customWidth="1"/>
    <col min="11" max="16384" width="8.83203125" style="7"/>
  </cols>
  <sheetData>
    <row r="1" spans="1:10" s="23" customFormat="1" ht="33" customHeight="1" x14ac:dyDescent="0.2">
      <c r="A1" s="22"/>
      <c r="B1" s="22"/>
      <c r="C1" s="26"/>
      <c r="E1" s="28" t="s">
        <v>179</v>
      </c>
      <c r="F1" s="27"/>
      <c r="G1" s="27"/>
      <c r="H1" s="27"/>
    </row>
    <row r="2" spans="1:10" s="20" customFormat="1" ht="36" customHeight="1" x14ac:dyDescent="0.2">
      <c r="A2" s="46"/>
      <c r="B2" s="46" t="s">
        <v>180</v>
      </c>
      <c r="C2" s="47" t="s">
        <v>181</v>
      </c>
      <c r="D2" s="46" t="s">
        <v>182</v>
      </c>
      <c r="E2" s="46" t="s">
        <v>183</v>
      </c>
      <c r="F2" s="46" t="s">
        <v>184</v>
      </c>
      <c r="G2" s="46" t="s">
        <v>185</v>
      </c>
      <c r="H2" s="47" t="s">
        <v>186</v>
      </c>
      <c r="I2" s="46" t="s">
        <v>187</v>
      </c>
      <c r="J2" s="46" t="s">
        <v>188</v>
      </c>
    </row>
    <row r="3" spans="1:10" ht="17" x14ac:dyDescent="0.2">
      <c r="A3" s="48" t="s">
        <v>189</v>
      </c>
      <c r="B3" s="35"/>
      <c r="C3" s="35"/>
      <c r="D3" s="35"/>
      <c r="E3" s="35"/>
      <c r="F3" s="124"/>
      <c r="G3" s="35"/>
      <c r="H3" s="35"/>
      <c r="I3" s="35"/>
      <c r="J3" s="35"/>
    </row>
    <row r="4" spans="1:10" ht="17" x14ac:dyDescent="0.2">
      <c r="A4" s="48" t="s">
        <v>190</v>
      </c>
      <c r="B4" s="35"/>
      <c r="C4" s="35"/>
      <c r="D4" s="35"/>
      <c r="E4" s="35"/>
      <c r="F4" s="124"/>
      <c r="G4" s="35"/>
      <c r="H4" s="35"/>
      <c r="I4" s="35"/>
      <c r="J4" s="35"/>
    </row>
    <row r="5" spans="1:10" ht="17" x14ac:dyDescent="0.2">
      <c r="A5" s="48" t="s">
        <v>191</v>
      </c>
      <c r="B5" s="35"/>
      <c r="C5" s="35"/>
      <c r="D5" s="35"/>
      <c r="E5" s="35"/>
      <c r="F5" s="124"/>
      <c r="G5" s="35"/>
      <c r="H5" s="35"/>
      <c r="I5" s="35"/>
      <c r="J5" s="35"/>
    </row>
    <row r="6" spans="1:10" ht="17" x14ac:dyDescent="0.2">
      <c r="A6" s="48" t="s">
        <v>192</v>
      </c>
      <c r="B6" s="35"/>
      <c r="C6" s="35"/>
      <c r="D6" s="35"/>
      <c r="E6" s="35"/>
      <c r="F6" s="124"/>
      <c r="G6" s="35"/>
      <c r="H6" s="35"/>
      <c r="I6" s="35"/>
      <c r="J6" s="35"/>
    </row>
    <row r="7" spans="1:10" ht="17" x14ac:dyDescent="0.2">
      <c r="A7" s="48" t="s">
        <v>193</v>
      </c>
      <c r="B7" s="35"/>
      <c r="C7" s="35"/>
      <c r="D7" s="35"/>
      <c r="E7" s="35"/>
      <c r="F7" s="124"/>
      <c r="G7" s="35"/>
      <c r="H7" s="35"/>
      <c r="I7" s="35"/>
      <c r="J7" s="35"/>
    </row>
    <row r="8" spans="1:10" ht="17" x14ac:dyDescent="0.2">
      <c r="A8" s="48" t="s">
        <v>194</v>
      </c>
      <c r="B8" s="35"/>
      <c r="C8" s="35"/>
      <c r="D8" s="35"/>
      <c r="E8" s="35"/>
      <c r="F8" s="124"/>
      <c r="G8" s="35"/>
      <c r="H8" s="35"/>
      <c r="I8" s="35"/>
      <c r="J8" s="35"/>
    </row>
    <row r="9" spans="1:10" ht="17" x14ac:dyDescent="0.2">
      <c r="A9" s="48" t="s">
        <v>195</v>
      </c>
      <c r="B9" s="35"/>
      <c r="C9" s="35"/>
      <c r="D9" s="35"/>
      <c r="E9" s="35"/>
      <c r="F9" s="124"/>
      <c r="G9" s="35"/>
      <c r="H9" s="35"/>
      <c r="I9" s="35"/>
      <c r="J9" s="35"/>
    </row>
    <row r="10" spans="1:10" ht="17" x14ac:dyDescent="0.2">
      <c r="A10" s="48" t="s">
        <v>196</v>
      </c>
      <c r="B10" s="35"/>
      <c r="C10" s="35"/>
      <c r="D10" s="35"/>
      <c r="E10" s="35"/>
      <c r="F10" s="124"/>
      <c r="G10" s="35"/>
      <c r="H10" s="35"/>
      <c r="I10" s="35"/>
      <c r="J10" s="35"/>
    </row>
    <row r="11" spans="1:10" ht="17" x14ac:dyDescent="0.2">
      <c r="A11" s="48" t="s">
        <v>197</v>
      </c>
      <c r="B11" s="35"/>
      <c r="C11" s="35"/>
      <c r="D11" s="35"/>
      <c r="E11" s="35"/>
      <c r="F11" s="124"/>
      <c r="G11" s="35"/>
      <c r="H11" s="35"/>
      <c r="I11" s="35"/>
      <c r="J11" s="35"/>
    </row>
    <row r="12" spans="1:10" ht="17" x14ac:dyDescent="0.2">
      <c r="A12" s="48" t="s">
        <v>198</v>
      </c>
      <c r="B12" s="35"/>
      <c r="C12" s="35"/>
      <c r="D12" s="35"/>
      <c r="E12" s="35"/>
      <c r="F12" s="124"/>
      <c r="G12" s="35"/>
      <c r="H12" s="35"/>
      <c r="I12" s="35"/>
      <c r="J12" s="35"/>
    </row>
    <row r="13" spans="1:10" ht="17" x14ac:dyDescent="0.2">
      <c r="A13" s="48" t="s">
        <v>199</v>
      </c>
      <c r="B13" s="35"/>
      <c r="C13" s="35"/>
      <c r="D13" s="35"/>
      <c r="E13" s="35"/>
      <c r="F13" s="124"/>
      <c r="G13" s="35"/>
      <c r="H13" s="35"/>
      <c r="I13" s="35"/>
      <c r="J13" s="35"/>
    </row>
    <row r="14" spans="1:10" ht="17" x14ac:dyDescent="0.2">
      <c r="A14" s="48" t="s">
        <v>200</v>
      </c>
      <c r="B14" s="35"/>
      <c r="C14" s="35"/>
      <c r="D14" s="35"/>
      <c r="E14" s="35"/>
      <c r="F14" s="124"/>
      <c r="G14" s="35"/>
      <c r="H14" s="35"/>
      <c r="I14" s="35"/>
      <c r="J14" s="35"/>
    </row>
    <row r="15" spans="1:10" ht="17" x14ac:dyDescent="0.2">
      <c r="A15" s="48" t="s">
        <v>201</v>
      </c>
      <c r="B15" s="35"/>
      <c r="C15" s="35"/>
      <c r="D15" s="35"/>
      <c r="E15" s="35"/>
      <c r="F15" s="124"/>
      <c r="G15" s="35"/>
      <c r="H15" s="35"/>
      <c r="I15" s="35"/>
      <c r="J15" s="35"/>
    </row>
    <row r="16" spans="1:10" ht="17" x14ac:dyDescent="0.2">
      <c r="A16" s="48" t="s">
        <v>202</v>
      </c>
      <c r="B16" s="35"/>
      <c r="C16" s="35"/>
      <c r="D16" s="35"/>
      <c r="E16" s="35"/>
      <c r="F16" s="124"/>
      <c r="G16" s="35"/>
      <c r="H16" s="35"/>
      <c r="I16" s="35"/>
      <c r="J16" s="35"/>
    </row>
    <row r="17" spans="1:10" ht="17" x14ac:dyDescent="0.2">
      <c r="A17" s="48" t="s">
        <v>203</v>
      </c>
      <c r="B17" s="35"/>
      <c r="C17" s="35"/>
      <c r="D17" s="35"/>
      <c r="E17" s="35"/>
      <c r="F17" s="124"/>
      <c r="G17" s="35"/>
      <c r="H17" s="35"/>
      <c r="I17" s="35"/>
      <c r="J17" s="35"/>
    </row>
    <row r="18" spans="1:10" s="51" customFormat="1" x14ac:dyDescent="0.2">
      <c r="A18" s="49"/>
      <c r="B18" s="49"/>
      <c r="C18" s="50"/>
      <c r="D18" s="50"/>
      <c r="E18" s="50"/>
      <c r="F18" s="50"/>
      <c r="G18" s="50"/>
      <c r="H18" s="50"/>
      <c r="I18" s="50"/>
      <c r="J18" s="50"/>
    </row>
    <row r="20" spans="1:10" ht="36.5" customHeight="1" x14ac:dyDescent="0.2">
      <c r="D20" s="6"/>
      <c r="E20" s="6"/>
      <c r="F20" s="14"/>
    </row>
    <row r="21" spans="1:10" ht="33.5" customHeight="1" x14ac:dyDescent="0.2">
      <c r="D21" s="6"/>
      <c r="E21" s="6"/>
      <c r="F21" s="14"/>
    </row>
    <row r="22" spans="1:10" ht="18.5" customHeight="1" x14ac:dyDescent="0.2">
      <c r="D22" s="6"/>
      <c r="E22" s="6"/>
    </row>
  </sheetData>
  <sheetProtection formatColumns="0" formatRows="0"/>
  <phoneticPr fontId="3" type="noConversion"/>
  <dataValidations count="1">
    <dataValidation type="list" allowBlank="1" showInputMessage="1" showErrorMessage="1" sqref="F3:F17" xr:uid="{415DF638-0ABD-1045-B989-947BB438026F}">
      <formula1>"Female,Male,Other"</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6D204-6C0C-4EDF-BF43-E61E33DA0ECE}">
  <sheetPr codeName="Sheet4">
    <tabColor rgb="FF00B050"/>
  </sheetPr>
  <dimension ref="A1:R118"/>
  <sheetViews>
    <sheetView showGridLines="0" rightToLeft="1" tabSelected="1" zoomScaleNormal="100" workbookViewId="0">
      <pane xSplit="2" ySplit="1" topLeftCell="C116" activePane="bottomRight" state="frozen"/>
      <selection pane="topRight" activeCell="C1" sqref="C1"/>
      <selection pane="bottomLeft" activeCell="A2" sqref="A2"/>
      <selection pane="bottomRight" activeCell="B25" sqref="B25"/>
    </sheetView>
  </sheetViews>
  <sheetFormatPr baseColWidth="10" defaultColWidth="25.1640625" defaultRowHeight="11" x14ac:dyDescent="0.2"/>
  <cols>
    <col min="1" max="1" width="2.83203125" style="1" customWidth="1"/>
    <col min="2" max="2" width="64.83203125" style="204" customWidth="1"/>
    <col min="3" max="3" width="15.6640625" style="4" customWidth="1"/>
    <col min="4" max="4" width="31.33203125" style="1" customWidth="1"/>
    <col min="5" max="5" width="46.6640625" style="2" customWidth="1"/>
    <col min="6" max="6" width="34.6640625" style="1" customWidth="1"/>
    <col min="7" max="7" width="25.5" style="1" customWidth="1"/>
    <col min="8" max="8" width="32.33203125" style="1" customWidth="1"/>
    <col min="9" max="9" width="9.5" style="1" customWidth="1"/>
    <col min="10" max="10" width="18.83203125" style="1" bestFit="1" customWidth="1"/>
    <col min="11" max="11" width="22.83203125" style="1" customWidth="1"/>
    <col min="12" max="12" width="11.6640625" style="1" customWidth="1"/>
    <col min="13" max="13" width="11.33203125" style="1" customWidth="1"/>
    <col min="14" max="14" width="13.6640625" style="1" customWidth="1"/>
    <col min="15" max="15" width="13.5" style="1" customWidth="1"/>
    <col min="16" max="17" width="16.6640625" style="1" customWidth="1"/>
    <col min="18" max="18" width="3.83203125" style="1" customWidth="1"/>
    <col min="19" max="19" width="21.5" style="1" customWidth="1"/>
    <col min="20" max="16384" width="25.1640625" style="1"/>
  </cols>
  <sheetData>
    <row r="1" spans="1:9" s="11" customFormat="1" ht="40" customHeight="1" x14ac:dyDescent="0.2">
      <c r="A1" s="1"/>
      <c r="B1" s="164"/>
      <c r="C1" s="244" t="s">
        <v>204</v>
      </c>
      <c r="D1" s="244"/>
      <c r="E1" s="244"/>
    </row>
    <row r="2" spans="1:9" s="3" customFormat="1" ht="40" customHeight="1" thickBot="1" x14ac:dyDescent="0.25">
      <c r="B2" s="165" t="s">
        <v>205</v>
      </c>
      <c r="C2" s="105" t="s">
        <v>206</v>
      </c>
      <c r="D2" s="139" t="s">
        <v>207</v>
      </c>
      <c r="E2" s="251" t="s">
        <v>208</v>
      </c>
      <c r="F2" s="252"/>
      <c r="G2" s="252"/>
      <c r="H2" s="252"/>
      <c r="I2" s="126"/>
    </row>
    <row r="3" spans="1:9" ht="38" customHeight="1" x14ac:dyDescent="0.2">
      <c r="B3" s="166" t="s">
        <v>209</v>
      </c>
      <c r="C3" s="56" t="s">
        <v>210</v>
      </c>
      <c r="D3" s="125" t="s">
        <v>211</v>
      </c>
      <c r="E3" s="253" t="s">
        <v>212</v>
      </c>
      <c r="F3" s="253"/>
      <c r="G3" s="253"/>
      <c r="H3" s="253"/>
      <c r="I3" s="127"/>
    </row>
    <row r="4" spans="1:9" ht="109" customHeight="1" x14ac:dyDescent="0.2">
      <c r="B4" s="167" t="s">
        <v>213</v>
      </c>
      <c r="C4" s="5" t="s">
        <v>214</v>
      </c>
      <c r="D4" s="141"/>
      <c r="E4" s="254" t="s">
        <v>215</v>
      </c>
      <c r="F4" s="255"/>
      <c r="G4" s="255"/>
      <c r="H4" s="255"/>
    </row>
    <row r="5" spans="1:9" ht="17" customHeight="1" thickBot="1" x14ac:dyDescent="0.25">
      <c r="B5" s="168"/>
      <c r="C5" s="97" t="s">
        <v>216</v>
      </c>
      <c r="D5" s="97">
        <f>IF(D4=Lists!$A$2,1,0)</f>
        <v>0</v>
      </c>
      <c r="E5" s="256"/>
      <c r="F5" s="257"/>
      <c r="G5" s="257"/>
      <c r="H5" s="258"/>
    </row>
    <row r="6" spans="1:9" ht="38" customHeight="1" x14ac:dyDescent="0.2">
      <c r="B6" s="169" t="s">
        <v>217</v>
      </c>
      <c r="C6" s="53" t="s">
        <v>218</v>
      </c>
      <c r="D6" s="98" t="s">
        <v>219</v>
      </c>
      <c r="E6" s="259" t="s">
        <v>220</v>
      </c>
      <c r="F6" s="260"/>
      <c r="G6" s="260"/>
      <c r="H6" s="261"/>
    </row>
    <row r="7" spans="1:9" ht="38" customHeight="1" x14ac:dyDescent="0.2">
      <c r="B7" s="170" t="s">
        <v>221</v>
      </c>
      <c r="C7" s="96" t="s">
        <v>222</v>
      </c>
      <c r="D7" s="142"/>
      <c r="E7" s="266"/>
      <c r="F7" s="266"/>
      <c r="G7" s="266"/>
      <c r="H7" s="267"/>
    </row>
    <row r="8" spans="1:9" ht="30" customHeight="1" x14ac:dyDescent="0.2">
      <c r="B8" s="262" t="s">
        <v>223</v>
      </c>
      <c r="C8" s="263"/>
      <c r="D8" s="263"/>
      <c r="E8" s="264"/>
      <c r="F8" s="264"/>
      <c r="G8" s="264"/>
      <c r="H8" s="265"/>
    </row>
    <row r="9" spans="1:9" ht="95" customHeight="1" x14ac:dyDescent="0.2">
      <c r="B9" s="171" t="s">
        <v>224</v>
      </c>
      <c r="C9" s="38" t="s">
        <v>225</v>
      </c>
      <c r="D9" s="37"/>
      <c r="E9" s="268" t="s">
        <v>226</v>
      </c>
      <c r="F9" s="269"/>
      <c r="G9" s="269"/>
      <c r="H9" s="270"/>
    </row>
    <row r="10" spans="1:9" ht="95" customHeight="1" x14ac:dyDescent="0.2">
      <c r="B10" s="172" t="s">
        <v>227</v>
      </c>
      <c r="C10" s="36" t="s">
        <v>228</v>
      </c>
      <c r="D10" s="37"/>
      <c r="E10" s="268" t="s">
        <v>229</v>
      </c>
      <c r="F10" s="269"/>
      <c r="G10" s="269"/>
      <c r="H10" s="270"/>
    </row>
    <row r="11" spans="1:9" ht="31" customHeight="1" x14ac:dyDescent="0.2">
      <c r="B11" s="173" t="s">
        <v>230</v>
      </c>
      <c r="C11" s="302"/>
      <c r="D11" s="303"/>
      <c r="E11" s="303"/>
      <c r="F11" s="303"/>
      <c r="G11" s="303"/>
      <c r="H11" s="304"/>
    </row>
    <row r="12" spans="1:9" ht="96" customHeight="1" x14ac:dyDescent="0.2">
      <c r="B12" s="171" t="s">
        <v>231</v>
      </c>
      <c r="C12" s="36" t="s">
        <v>232</v>
      </c>
      <c r="D12" s="39"/>
      <c r="E12" s="268" t="s">
        <v>233</v>
      </c>
      <c r="F12" s="269"/>
      <c r="G12" s="269"/>
      <c r="H12" s="270"/>
    </row>
    <row r="13" spans="1:9" ht="95" customHeight="1" x14ac:dyDescent="0.2">
      <c r="B13" s="172" t="s">
        <v>234</v>
      </c>
      <c r="C13" s="36" t="s">
        <v>235</v>
      </c>
      <c r="D13" s="39"/>
      <c r="E13" s="268" t="s">
        <v>236</v>
      </c>
      <c r="F13" s="269"/>
      <c r="G13" s="269"/>
      <c r="H13" s="270"/>
    </row>
    <row r="14" spans="1:9" ht="31" customHeight="1" x14ac:dyDescent="0.2">
      <c r="B14" s="174" t="s">
        <v>237</v>
      </c>
      <c r="C14" s="305"/>
      <c r="D14" s="306"/>
      <c r="E14" s="306"/>
      <c r="F14" s="306"/>
      <c r="G14" s="306"/>
      <c r="H14" s="307"/>
    </row>
    <row r="15" spans="1:9" ht="95" customHeight="1" x14ac:dyDescent="0.2">
      <c r="B15" s="171" t="s">
        <v>238</v>
      </c>
      <c r="C15" s="36" t="s">
        <v>239</v>
      </c>
      <c r="D15" s="39"/>
      <c r="E15" s="241" t="s">
        <v>240</v>
      </c>
      <c r="F15" s="242"/>
      <c r="G15" s="242"/>
      <c r="H15" s="243"/>
    </row>
    <row r="16" spans="1:9" ht="95" customHeight="1" x14ac:dyDescent="0.2">
      <c r="B16" s="171" t="s">
        <v>241</v>
      </c>
      <c r="C16" s="36" t="s">
        <v>242</v>
      </c>
      <c r="D16" s="39"/>
      <c r="E16" s="241" t="s">
        <v>243</v>
      </c>
      <c r="F16" s="242"/>
      <c r="G16" s="242"/>
      <c r="H16" s="243"/>
    </row>
    <row r="17" spans="2:8" ht="31" customHeight="1" x14ac:dyDescent="0.2">
      <c r="B17" s="174" t="s">
        <v>244</v>
      </c>
      <c r="C17" s="302"/>
      <c r="D17" s="303"/>
      <c r="E17" s="303"/>
      <c r="F17" s="303"/>
      <c r="G17" s="303"/>
      <c r="H17" s="304"/>
    </row>
    <row r="18" spans="2:8" ht="95" customHeight="1" x14ac:dyDescent="0.2">
      <c r="B18" s="175" t="s">
        <v>245</v>
      </c>
      <c r="C18" s="59" t="s">
        <v>246</v>
      </c>
      <c r="D18" s="60"/>
      <c r="E18" s="280" t="s">
        <v>247</v>
      </c>
      <c r="F18" s="281"/>
      <c r="G18" s="281"/>
      <c r="H18" s="282"/>
    </row>
    <row r="19" spans="2:8" ht="17" customHeight="1" x14ac:dyDescent="0.2">
      <c r="B19" s="176"/>
      <c r="C19" s="68" t="s">
        <v>248</v>
      </c>
      <c r="D19" s="68">
        <f>SUM(IF(D9=Lists!$C$2,2,IF(D9=Lists!$C$3,2,IF(D9=Lists!$C$4,2,IF(D9=Lists!$C$5,0,IF(D9="",0))))),IF(D10=Lists!$D$2,2,0),IF(D12=Lists!$E$2,2,0),IF(D13=Lists!$F$2,2,0),IF(D15=Lists!$G$2,2,0),IF(D16=Lists!$H$2,2,0),IF(D$18=Lists!$I$2,2,0))</f>
        <v>0</v>
      </c>
      <c r="E19" s="308"/>
      <c r="F19" s="309"/>
      <c r="G19" s="309"/>
      <c r="H19" s="310"/>
    </row>
    <row r="20" spans="2:8" ht="38" customHeight="1" x14ac:dyDescent="0.2">
      <c r="B20" s="177" t="s">
        <v>249</v>
      </c>
      <c r="C20" s="129" t="s">
        <v>250</v>
      </c>
      <c r="D20" s="128"/>
      <c r="E20" s="296"/>
      <c r="F20" s="296"/>
      <c r="G20" s="296"/>
      <c r="H20" s="297"/>
    </row>
    <row r="21" spans="2:8" ht="95" customHeight="1" x14ac:dyDescent="0.2">
      <c r="B21" s="178" t="s">
        <v>251</v>
      </c>
      <c r="C21" s="73" t="s">
        <v>252</v>
      </c>
      <c r="D21" s="74"/>
      <c r="E21" s="271" t="s">
        <v>253</v>
      </c>
      <c r="F21" s="272"/>
      <c r="G21" s="272"/>
      <c r="H21" s="273"/>
    </row>
    <row r="22" spans="2:8" ht="17" customHeight="1" x14ac:dyDescent="0.2">
      <c r="B22" s="179"/>
      <c r="C22" s="61" t="s">
        <v>254</v>
      </c>
      <c r="D22" s="63">
        <f>SUM(IF(D21=Lists!$K$3,0,IF(D21=Lists!$K$2,6,IF(D21="",0))))</f>
        <v>0</v>
      </c>
      <c r="E22" s="248"/>
      <c r="F22" s="249"/>
      <c r="G22" s="249"/>
      <c r="H22" s="250"/>
    </row>
    <row r="23" spans="2:8" ht="17" customHeight="1" thickBot="1" x14ac:dyDescent="0.25">
      <c r="B23" s="180"/>
      <c r="C23" s="87" t="s">
        <v>255</v>
      </c>
      <c r="D23" s="58">
        <f>D19+D22</f>
        <v>0</v>
      </c>
      <c r="E23" s="245"/>
      <c r="F23" s="246"/>
      <c r="G23" s="246"/>
      <c r="H23" s="247"/>
    </row>
    <row r="24" spans="2:8" ht="38" customHeight="1" x14ac:dyDescent="0.2">
      <c r="B24" s="181" t="s">
        <v>256</v>
      </c>
      <c r="C24" s="70" t="s">
        <v>257</v>
      </c>
      <c r="D24" s="106" t="s">
        <v>258</v>
      </c>
      <c r="E24" s="287" t="s">
        <v>259</v>
      </c>
      <c r="F24" s="288"/>
      <c r="G24" s="288"/>
      <c r="H24" s="289"/>
    </row>
    <row r="25" spans="2:8" ht="58" customHeight="1" x14ac:dyDescent="0.2">
      <c r="B25" s="182" t="s">
        <v>712</v>
      </c>
      <c r="C25" s="69" t="s">
        <v>260</v>
      </c>
      <c r="D25" s="92"/>
      <c r="E25" s="290" t="s">
        <v>261</v>
      </c>
      <c r="F25" s="291"/>
      <c r="G25" s="291"/>
      <c r="H25" s="292"/>
    </row>
    <row r="26" spans="2:8" ht="58" customHeight="1" x14ac:dyDescent="0.2">
      <c r="B26" s="183" t="s">
        <v>262</v>
      </c>
      <c r="C26" s="40" t="s">
        <v>263</v>
      </c>
      <c r="D26" s="93"/>
      <c r="E26" s="241" t="s">
        <v>264</v>
      </c>
      <c r="F26" s="242"/>
      <c r="G26" s="242"/>
      <c r="H26" s="243"/>
    </row>
    <row r="27" spans="2:8" ht="81" customHeight="1" x14ac:dyDescent="0.2">
      <c r="B27" s="184" t="s">
        <v>265</v>
      </c>
      <c r="C27" s="40" t="s">
        <v>266</v>
      </c>
      <c r="D27" s="93"/>
      <c r="E27" s="241" t="s">
        <v>267</v>
      </c>
      <c r="F27" s="242"/>
      <c r="G27" s="242"/>
      <c r="H27" s="243"/>
    </row>
    <row r="28" spans="2:8" ht="58" customHeight="1" x14ac:dyDescent="0.2">
      <c r="B28" s="171" t="s">
        <v>268</v>
      </c>
      <c r="C28" s="40" t="s">
        <v>269</v>
      </c>
      <c r="D28" s="93"/>
      <c r="E28" s="241" t="s">
        <v>270</v>
      </c>
      <c r="F28" s="242"/>
      <c r="G28" s="242"/>
      <c r="H28" s="243"/>
    </row>
    <row r="29" spans="2:8" ht="85" customHeight="1" x14ac:dyDescent="0.2">
      <c r="B29" s="171" t="s">
        <v>271</v>
      </c>
      <c r="C29" s="40" t="s">
        <v>272</v>
      </c>
      <c r="D29" s="93"/>
      <c r="E29" s="241" t="s">
        <v>273</v>
      </c>
      <c r="F29" s="242"/>
      <c r="G29" s="242"/>
      <c r="H29" s="243"/>
    </row>
    <row r="30" spans="2:8" ht="65" customHeight="1" x14ac:dyDescent="0.2">
      <c r="B30" s="185" t="s">
        <v>274</v>
      </c>
      <c r="C30" s="64" t="s">
        <v>275</v>
      </c>
      <c r="D30" s="94"/>
      <c r="E30" s="293" t="s">
        <v>276</v>
      </c>
      <c r="F30" s="294"/>
      <c r="G30" s="294"/>
      <c r="H30" s="295"/>
    </row>
    <row r="31" spans="2:8" ht="20" customHeight="1" thickBot="1" x14ac:dyDescent="0.25">
      <c r="B31" s="168"/>
      <c r="C31" s="80" t="s">
        <v>277</v>
      </c>
      <c r="D31" s="81">
        <f>SUM(IF(D25=Lists!$L$2,4,0),IF(D26=Lists!$L$2,4,0),IF(D27=Lists!$L$2,4,0),IF(D28=Lists!$L$2,2,0),IF(D29=Lists!$L$2,2,0),IF(D30=Lists!$L$2,4,0))</f>
        <v>0</v>
      </c>
      <c r="E31" s="311"/>
      <c r="F31" s="311"/>
      <c r="G31" s="311"/>
      <c r="H31" s="311"/>
    </row>
    <row r="32" spans="2:8" ht="38" customHeight="1" x14ac:dyDescent="0.2">
      <c r="B32" s="181" t="s">
        <v>278</v>
      </c>
      <c r="C32" s="54" t="s">
        <v>279</v>
      </c>
      <c r="D32" s="57" t="s">
        <v>280</v>
      </c>
      <c r="E32" s="57" t="s">
        <v>281</v>
      </c>
      <c r="F32" s="90" t="s">
        <v>282</v>
      </c>
      <c r="G32" s="90" t="s">
        <v>283</v>
      </c>
      <c r="H32" s="90" t="s">
        <v>284</v>
      </c>
    </row>
    <row r="33" spans="2:8" ht="38" customHeight="1" x14ac:dyDescent="0.2">
      <c r="B33" s="177" t="s">
        <v>285</v>
      </c>
      <c r="C33" s="104" t="s">
        <v>286</v>
      </c>
      <c r="D33" s="277" t="s">
        <v>287</v>
      </c>
      <c r="E33" s="278"/>
      <c r="F33" s="278"/>
      <c r="G33" s="278"/>
      <c r="H33" s="279"/>
    </row>
    <row r="34" spans="2:8" ht="141" customHeight="1" x14ac:dyDescent="0.2">
      <c r="B34" s="186" t="s">
        <v>288</v>
      </c>
      <c r="C34" s="71"/>
      <c r="D34" s="86" t="s">
        <v>289</v>
      </c>
      <c r="E34" s="86" t="s">
        <v>290</v>
      </c>
      <c r="F34" s="86" t="s">
        <v>291</v>
      </c>
      <c r="G34" s="72" t="s">
        <v>292</v>
      </c>
      <c r="H34" s="72" t="s">
        <v>293</v>
      </c>
    </row>
    <row r="35" spans="2:8" ht="45" customHeight="1" x14ac:dyDescent="0.2">
      <c r="B35" s="298" t="s">
        <v>294</v>
      </c>
      <c r="C35" s="36" t="s">
        <v>295</v>
      </c>
      <c r="D35" s="37"/>
      <c r="E35" s="41" t="s">
        <v>296</v>
      </c>
      <c r="F35" s="130" t="s">
        <v>297</v>
      </c>
      <c r="G35" s="135"/>
      <c r="H35" s="135" t="s">
        <v>298</v>
      </c>
    </row>
    <row r="36" spans="2:8" ht="45" customHeight="1" x14ac:dyDescent="0.2">
      <c r="B36" s="299"/>
      <c r="C36" s="36" t="s">
        <v>299</v>
      </c>
      <c r="D36" s="37"/>
      <c r="E36" s="99" t="s">
        <v>300</v>
      </c>
      <c r="F36" s="41" t="s">
        <v>301</v>
      </c>
      <c r="G36" s="135"/>
      <c r="H36" s="135" t="s">
        <v>302</v>
      </c>
    </row>
    <row r="37" spans="2:8" ht="45" customHeight="1" x14ac:dyDescent="0.2">
      <c r="B37" s="299"/>
      <c r="C37" s="36" t="s">
        <v>303</v>
      </c>
      <c r="D37" s="37"/>
      <c r="E37" s="99" t="s">
        <v>304</v>
      </c>
      <c r="F37" s="41" t="s">
        <v>305</v>
      </c>
      <c r="G37" s="135"/>
      <c r="H37" s="135" t="s">
        <v>306</v>
      </c>
    </row>
    <row r="38" spans="2:8" ht="45" customHeight="1" x14ac:dyDescent="0.2">
      <c r="B38" s="299"/>
      <c r="C38" s="36" t="s">
        <v>307</v>
      </c>
      <c r="D38" s="37"/>
      <c r="E38" s="99" t="s">
        <v>308</v>
      </c>
      <c r="F38" s="41" t="s">
        <v>309</v>
      </c>
      <c r="G38" s="135"/>
      <c r="H38" s="135" t="s">
        <v>310</v>
      </c>
    </row>
    <row r="39" spans="2:8" ht="45" customHeight="1" x14ac:dyDescent="0.2">
      <c r="B39" s="299"/>
      <c r="C39" s="36" t="s">
        <v>311</v>
      </c>
      <c r="D39" s="37"/>
      <c r="E39" s="99" t="s">
        <v>312</v>
      </c>
      <c r="F39" s="41" t="s">
        <v>313</v>
      </c>
      <c r="G39" s="135"/>
      <c r="H39" s="135" t="s">
        <v>314</v>
      </c>
    </row>
    <row r="40" spans="2:8" ht="45" customHeight="1" x14ac:dyDescent="0.2">
      <c r="B40" s="299"/>
      <c r="C40" s="36" t="s">
        <v>315</v>
      </c>
      <c r="D40" s="37"/>
      <c r="E40" s="99" t="s">
        <v>316</v>
      </c>
      <c r="F40" s="41" t="s">
        <v>317</v>
      </c>
      <c r="G40" s="135"/>
      <c r="H40" s="135" t="s">
        <v>318</v>
      </c>
    </row>
    <row r="41" spans="2:8" ht="45" customHeight="1" x14ac:dyDescent="0.2">
      <c r="B41" s="299"/>
      <c r="C41" s="36" t="s">
        <v>319</v>
      </c>
      <c r="D41" s="37"/>
      <c r="E41" s="99" t="s">
        <v>320</v>
      </c>
      <c r="F41" s="41" t="s">
        <v>321</v>
      </c>
      <c r="G41" s="135"/>
      <c r="H41" s="135" t="s">
        <v>322</v>
      </c>
    </row>
    <row r="42" spans="2:8" ht="45" customHeight="1" x14ac:dyDescent="0.2">
      <c r="B42" s="299"/>
      <c r="C42" s="36" t="s">
        <v>323</v>
      </c>
      <c r="D42" s="37"/>
      <c r="E42" s="99" t="s">
        <v>324</v>
      </c>
      <c r="F42" s="41" t="s">
        <v>325</v>
      </c>
      <c r="G42" s="135"/>
      <c r="H42" s="135" t="s">
        <v>326</v>
      </c>
    </row>
    <row r="43" spans="2:8" ht="45" customHeight="1" x14ac:dyDescent="0.2">
      <c r="B43" s="299"/>
      <c r="C43" s="36" t="s">
        <v>327</v>
      </c>
      <c r="D43" s="37"/>
      <c r="E43" s="99" t="s">
        <v>328</v>
      </c>
      <c r="F43" s="41" t="s">
        <v>329</v>
      </c>
      <c r="G43" s="135"/>
      <c r="H43" s="135" t="s">
        <v>330</v>
      </c>
    </row>
    <row r="44" spans="2:8" ht="45" customHeight="1" x14ac:dyDescent="0.2">
      <c r="B44" s="299"/>
      <c r="C44" s="36" t="s">
        <v>331</v>
      </c>
      <c r="D44" s="37"/>
      <c r="E44" s="99" t="s">
        <v>332</v>
      </c>
      <c r="F44" s="41" t="s">
        <v>333</v>
      </c>
      <c r="G44" s="135"/>
      <c r="H44" s="135" t="s">
        <v>334</v>
      </c>
    </row>
    <row r="45" spans="2:8" ht="45" customHeight="1" x14ac:dyDescent="0.2">
      <c r="B45" s="299"/>
      <c r="C45" s="36" t="s">
        <v>335</v>
      </c>
      <c r="D45" s="37"/>
      <c r="E45" s="99" t="s">
        <v>336</v>
      </c>
      <c r="F45" s="41" t="s">
        <v>337</v>
      </c>
      <c r="G45" s="135"/>
      <c r="H45" s="135" t="s">
        <v>338</v>
      </c>
    </row>
    <row r="46" spans="2:8" ht="45" customHeight="1" x14ac:dyDescent="0.2">
      <c r="B46" s="299"/>
      <c r="C46" s="36" t="s">
        <v>339</v>
      </c>
      <c r="D46" s="37"/>
      <c r="E46" s="99" t="s">
        <v>340</v>
      </c>
      <c r="F46" s="41" t="s">
        <v>341</v>
      </c>
      <c r="G46" s="135"/>
      <c r="H46" s="135" t="s">
        <v>342</v>
      </c>
    </row>
    <row r="47" spans="2:8" ht="45" customHeight="1" x14ac:dyDescent="0.2">
      <c r="B47" s="299"/>
      <c r="C47" s="36" t="s">
        <v>343</v>
      </c>
      <c r="D47" s="37"/>
      <c r="E47" s="99" t="s">
        <v>344</v>
      </c>
      <c r="F47" s="41" t="s">
        <v>345</v>
      </c>
      <c r="G47" s="135"/>
      <c r="H47" s="135" t="s">
        <v>346</v>
      </c>
    </row>
    <row r="48" spans="2:8" ht="45" customHeight="1" x14ac:dyDescent="0.2">
      <c r="B48" s="299"/>
      <c r="C48" s="36" t="s">
        <v>347</v>
      </c>
      <c r="D48" s="37"/>
      <c r="E48" s="99" t="s">
        <v>348</v>
      </c>
      <c r="F48" s="41" t="s">
        <v>349</v>
      </c>
      <c r="G48" s="135"/>
      <c r="H48" s="135" t="s">
        <v>350</v>
      </c>
    </row>
    <row r="49" spans="2:18" ht="45" customHeight="1" x14ac:dyDescent="0.2">
      <c r="B49" s="299"/>
      <c r="C49" s="36" t="s">
        <v>351</v>
      </c>
      <c r="D49" s="37"/>
      <c r="E49" s="99" t="s">
        <v>352</v>
      </c>
      <c r="F49" s="41" t="s">
        <v>353</v>
      </c>
      <c r="G49" s="135"/>
      <c r="H49" s="135" t="s">
        <v>354</v>
      </c>
    </row>
    <row r="50" spans="2:18" ht="45" customHeight="1" x14ac:dyDescent="0.2">
      <c r="B50" s="299"/>
      <c r="C50" s="36" t="s">
        <v>355</v>
      </c>
      <c r="D50" s="37"/>
      <c r="E50" s="99" t="s">
        <v>356</v>
      </c>
      <c r="F50" s="41" t="s">
        <v>357</v>
      </c>
      <c r="G50" s="135"/>
      <c r="H50" s="135" t="s">
        <v>358</v>
      </c>
    </row>
    <row r="51" spans="2:18" ht="45" customHeight="1" x14ac:dyDescent="0.2">
      <c r="B51" s="299"/>
      <c r="C51" s="36" t="s">
        <v>359</v>
      </c>
      <c r="D51" s="37"/>
      <c r="E51" s="99" t="s">
        <v>360</v>
      </c>
      <c r="F51" s="41" t="s">
        <v>361</v>
      </c>
      <c r="G51" s="135"/>
      <c r="H51" s="135" t="s">
        <v>362</v>
      </c>
    </row>
    <row r="52" spans="2:18" ht="45" customHeight="1" x14ac:dyDescent="0.2">
      <c r="B52" s="299"/>
      <c r="C52" s="36" t="s">
        <v>363</v>
      </c>
      <c r="D52" s="37"/>
      <c r="E52" s="99" t="s">
        <v>364</v>
      </c>
      <c r="F52" s="41" t="s">
        <v>365</v>
      </c>
      <c r="G52" s="135"/>
      <c r="H52" s="135" t="s">
        <v>366</v>
      </c>
    </row>
    <row r="53" spans="2:18" ht="45" customHeight="1" x14ac:dyDescent="0.2">
      <c r="B53" s="300" t="s">
        <v>367</v>
      </c>
      <c r="C53" s="36" t="s">
        <v>368</v>
      </c>
      <c r="D53" s="99"/>
      <c r="E53" s="99" t="s">
        <v>369</v>
      </c>
      <c r="F53" s="41" t="s">
        <v>370</v>
      </c>
      <c r="G53" s="135"/>
      <c r="H53" s="135" t="s">
        <v>371</v>
      </c>
    </row>
    <row r="54" spans="2:18" ht="45" customHeight="1" x14ac:dyDescent="0.2">
      <c r="B54" s="301"/>
      <c r="C54" s="59" t="s">
        <v>372</v>
      </c>
      <c r="D54" s="102"/>
      <c r="E54" s="102" t="s">
        <v>373</v>
      </c>
      <c r="F54" s="131" t="s">
        <v>374</v>
      </c>
      <c r="G54" s="136"/>
      <c r="H54" s="136" t="s">
        <v>375</v>
      </c>
    </row>
    <row r="55" spans="2:18" ht="17" customHeight="1" x14ac:dyDescent="0.2">
      <c r="B55" s="179"/>
      <c r="C55" s="66" t="s">
        <v>376</v>
      </c>
      <c r="D55" s="68">
        <f>0.5*COUNTA(D35:D54)</f>
        <v>0</v>
      </c>
      <c r="E55" s="283"/>
      <c r="F55" s="284"/>
      <c r="G55" s="285"/>
      <c r="H55" s="286"/>
      <c r="I55" s="10"/>
      <c r="J55" s="10"/>
      <c r="K55" s="10"/>
      <c r="L55" s="10"/>
      <c r="M55" s="10"/>
      <c r="N55" s="10"/>
      <c r="O55" s="10"/>
      <c r="P55" s="10"/>
      <c r="Q55" s="10"/>
    </row>
    <row r="56" spans="2:18" ht="38" customHeight="1" x14ac:dyDescent="0.2">
      <c r="B56" s="187" t="s">
        <v>377</v>
      </c>
      <c r="C56" s="101" t="s">
        <v>378</v>
      </c>
      <c r="D56" s="274"/>
      <c r="E56" s="275"/>
      <c r="F56" s="275"/>
      <c r="G56" s="275"/>
      <c r="H56" s="276"/>
    </row>
    <row r="57" spans="2:18" ht="137" customHeight="1" x14ac:dyDescent="0.2">
      <c r="B57" s="186" t="s">
        <v>379</v>
      </c>
      <c r="C57" s="75"/>
      <c r="D57" s="140" t="s">
        <v>380</v>
      </c>
      <c r="E57" s="238" t="s">
        <v>381</v>
      </c>
      <c r="F57" s="239"/>
      <c r="G57" s="239"/>
      <c r="H57" s="240"/>
      <c r="R57" s="5"/>
    </row>
    <row r="58" spans="2:18" ht="45" customHeight="1" x14ac:dyDescent="0.2">
      <c r="B58" s="235" t="s">
        <v>382</v>
      </c>
      <c r="C58" s="36" t="s">
        <v>383</v>
      </c>
      <c r="D58" s="37"/>
      <c r="E58" s="241" t="s">
        <v>384</v>
      </c>
      <c r="F58" s="242"/>
      <c r="G58" s="242"/>
      <c r="H58" s="243"/>
      <c r="R58" s="10"/>
    </row>
    <row r="59" spans="2:18" ht="45" customHeight="1" x14ac:dyDescent="0.2">
      <c r="B59" s="236"/>
      <c r="C59" s="36" t="s">
        <v>385</v>
      </c>
      <c r="D59" s="37"/>
      <c r="E59" s="241" t="s">
        <v>386</v>
      </c>
      <c r="F59" s="242"/>
      <c r="G59" s="242"/>
      <c r="H59" s="243"/>
      <c r="R59" s="10"/>
    </row>
    <row r="60" spans="2:18" ht="45" customHeight="1" x14ac:dyDescent="0.2">
      <c r="B60" s="236"/>
      <c r="C60" s="36" t="s">
        <v>387</v>
      </c>
      <c r="D60" s="37"/>
      <c r="E60" s="241" t="s">
        <v>388</v>
      </c>
      <c r="F60" s="242"/>
      <c r="G60" s="242" t="s">
        <v>389</v>
      </c>
      <c r="H60" s="243"/>
      <c r="R60" s="10"/>
    </row>
    <row r="61" spans="2:18" ht="45" customHeight="1" x14ac:dyDescent="0.2">
      <c r="B61" s="236"/>
      <c r="C61" s="36" t="s">
        <v>390</v>
      </c>
      <c r="D61" s="37"/>
      <c r="E61" s="241" t="s">
        <v>391</v>
      </c>
      <c r="F61" s="242"/>
      <c r="G61" s="242" t="s">
        <v>392</v>
      </c>
      <c r="H61" s="243"/>
      <c r="R61" s="10"/>
    </row>
    <row r="62" spans="2:18" ht="45" customHeight="1" x14ac:dyDescent="0.2">
      <c r="B62" s="236"/>
      <c r="C62" s="36" t="s">
        <v>393</v>
      </c>
      <c r="D62" s="37"/>
      <c r="E62" s="241" t="s">
        <v>394</v>
      </c>
      <c r="F62" s="242"/>
      <c r="G62" s="242" t="s">
        <v>395</v>
      </c>
      <c r="H62" s="243"/>
      <c r="R62" s="10"/>
    </row>
    <row r="63" spans="2:18" ht="45" customHeight="1" x14ac:dyDescent="0.2">
      <c r="B63" s="236"/>
      <c r="C63" s="36" t="s">
        <v>396</v>
      </c>
      <c r="D63" s="37"/>
      <c r="E63" s="241" t="s">
        <v>397</v>
      </c>
      <c r="F63" s="242"/>
      <c r="G63" s="242" t="s">
        <v>398</v>
      </c>
      <c r="H63" s="243"/>
      <c r="R63" s="10"/>
    </row>
    <row r="64" spans="2:18" ht="45" customHeight="1" x14ac:dyDescent="0.2">
      <c r="B64" s="236"/>
      <c r="C64" s="36" t="s">
        <v>399</v>
      </c>
      <c r="D64" s="37"/>
      <c r="E64" s="241" t="s">
        <v>400</v>
      </c>
      <c r="F64" s="242"/>
      <c r="G64" s="242" t="s">
        <v>401</v>
      </c>
      <c r="H64" s="243"/>
      <c r="R64" s="10"/>
    </row>
    <row r="65" spans="2:18" ht="45" customHeight="1" x14ac:dyDescent="0.2">
      <c r="B65" s="236"/>
      <c r="C65" s="36" t="s">
        <v>402</v>
      </c>
      <c r="D65" s="37"/>
      <c r="E65" s="241" t="s">
        <v>403</v>
      </c>
      <c r="F65" s="242"/>
      <c r="G65" s="242" t="s">
        <v>404</v>
      </c>
      <c r="H65" s="243"/>
      <c r="R65" s="10"/>
    </row>
    <row r="66" spans="2:18" ht="45" customHeight="1" x14ac:dyDescent="0.2">
      <c r="B66" s="237"/>
      <c r="C66" s="36" t="s">
        <v>405</v>
      </c>
      <c r="D66" s="37"/>
      <c r="E66" s="241" t="s">
        <v>406</v>
      </c>
      <c r="F66" s="242"/>
      <c r="G66" s="242" t="s">
        <v>407</v>
      </c>
      <c r="H66" s="243"/>
      <c r="R66" s="10"/>
    </row>
    <row r="67" spans="2:18" ht="45" customHeight="1" x14ac:dyDescent="0.2">
      <c r="B67" s="188" t="s">
        <v>408</v>
      </c>
      <c r="C67" s="62" t="s">
        <v>409</v>
      </c>
      <c r="D67" s="102"/>
      <c r="E67" s="293" t="s">
        <v>410</v>
      </c>
      <c r="F67" s="294"/>
      <c r="G67" s="294" t="s">
        <v>411</v>
      </c>
      <c r="H67" s="295"/>
      <c r="R67" s="10"/>
    </row>
    <row r="68" spans="2:18" ht="17" customHeight="1" x14ac:dyDescent="0.2">
      <c r="B68" s="176"/>
      <c r="C68" s="66" t="s">
        <v>412</v>
      </c>
      <c r="D68" s="68">
        <f>1*COUNTA(D58:D67)</f>
        <v>0</v>
      </c>
      <c r="E68" s="223"/>
      <c r="F68" s="223"/>
      <c r="G68" s="223"/>
      <c r="H68" s="223"/>
    </row>
    <row r="69" spans="2:18" ht="17" customHeight="1" thickBot="1" x14ac:dyDescent="0.25">
      <c r="B69" s="189"/>
      <c r="C69" s="88" t="s">
        <v>413</v>
      </c>
      <c r="D69" s="58">
        <f>D55+D68</f>
        <v>0</v>
      </c>
      <c r="E69" s="224"/>
      <c r="F69" s="224"/>
      <c r="G69" s="224"/>
      <c r="H69" s="224"/>
    </row>
    <row r="70" spans="2:18" ht="38" customHeight="1" x14ac:dyDescent="0.2">
      <c r="B70" s="166" t="s">
        <v>414</v>
      </c>
      <c r="C70" s="52" t="s">
        <v>415</v>
      </c>
      <c r="D70" s="103" t="s">
        <v>416</v>
      </c>
      <c r="E70" s="287" t="s">
        <v>417</v>
      </c>
      <c r="F70" s="288"/>
      <c r="G70" s="288"/>
      <c r="H70" s="289"/>
    </row>
    <row r="71" spans="2:18" ht="38" customHeight="1" x14ac:dyDescent="0.2">
      <c r="B71" s="187" t="s">
        <v>418</v>
      </c>
      <c r="C71" s="101" t="s">
        <v>419</v>
      </c>
      <c r="D71" s="145"/>
      <c r="E71" s="317"/>
      <c r="F71" s="318"/>
      <c r="G71" s="318"/>
      <c r="H71" s="319"/>
    </row>
    <row r="72" spans="2:18" ht="57" customHeight="1" x14ac:dyDescent="0.2">
      <c r="B72" s="190" t="s">
        <v>420</v>
      </c>
      <c r="C72" s="71" t="s">
        <v>421</v>
      </c>
      <c r="D72" s="55"/>
      <c r="E72" s="290" t="s">
        <v>422</v>
      </c>
      <c r="F72" s="291"/>
      <c r="G72" s="291"/>
      <c r="H72" s="292"/>
    </row>
    <row r="73" spans="2:18" ht="57" customHeight="1" x14ac:dyDescent="0.2">
      <c r="B73" s="191" t="s">
        <v>423</v>
      </c>
      <c r="C73" s="36" t="s">
        <v>424</v>
      </c>
      <c r="D73" s="37"/>
      <c r="E73" s="241" t="s">
        <v>425</v>
      </c>
      <c r="F73" s="242"/>
      <c r="G73" s="242"/>
      <c r="H73" s="243"/>
    </row>
    <row r="74" spans="2:18" ht="57" customHeight="1" x14ac:dyDescent="0.2">
      <c r="B74" s="192" t="s">
        <v>426</v>
      </c>
      <c r="C74" s="77" t="s">
        <v>427</v>
      </c>
      <c r="D74" s="65"/>
      <c r="E74" s="293" t="s">
        <v>428</v>
      </c>
      <c r="F74" s="294"/>
      <c r="G74" s="294"/>
      <c r="H74" s="295"/>
    </row>
    <row r="75" spans="2:18" ht="17" customHeight="1" x14ac:dyDescent="0.2">
      <c r="B75" s="193"/>
      <c r="C75" s="66" t="s">
        <v>429</v>
      </c>
      <c r="D75" s="132">
        <f>SUM(IF(D72=Lists!$S$2,4,0),IF(D73=Lists!$T$2,2,0),IF(D74=Lists!$U$2,2,0))</f>
        <v>0</v>
      </c>
      <c r="E75" s="225"/>
      <c r="F75" s="226"/>
      <c r="G75" s="226"/>
      <c r="H75" s="227"/>
    </row>
    <row r="76" spans="2:18" ht="39" customHeight="1" x14ac:dyDescent="0.2">
      <c r="B76" s="187" t="s">
        <v>430</v>
      </c>
      <c r="C76" s="104" t="s">
        <v>431</v>
      </c>
      <c r="D76" s="143"/>
      <c r="E76" s="312"/>
      <c r="F76" s="312"/>
      <c r="G76" s="312"/>
      <c r="H76" s="313"/>
    </row>
    <row r="77" spans="2:18" ht="43" customHeight="1" x14ac:dyDescent="0.2">
      <c r="B77" s="194" t="s">
        <v>432</v>
      </c>
      <c r="C77" s="76" t="s">
        <v>433</v>
      </c>
      <c r="D77" s="78"/>
      <c r="E77" s="314" t="s">
        <v>434</v>
      </c>
      <c r="F77" s="315"/>
      <c r="G77" s="315"/>
      <c r="H77" s="316"/>
    </row>
    <row r="78" spans="2:18" ht="44" customHeight="1" x14ac:dyDescent="0.2">
      <c r="B78" s="191" t="s">
        <v>435</v>
      </c>
      <c r="C78" s="36" t="s">
        <v>436</v>
      </c>
      <c r="D78" s="37"/>
      <c r="E78" s="241" t="s">
        <v>437</v>
      </c>
      <c r="F78" s="242"/>
      <c r="G78" s="242"/>
      <c r="H78" s="243"/>
    </row>
    <row r="79" spans="2:18" ht="97" customHeight="1" x14ac:dyDescent="0.2">
      <c r="B79" s="195" t="s">
        <v>438</v>
      </c>
      <c r="C79" s="62" t="s">
        <v>439</v>
      </c>
      <c r="D79" s="67"/>
      <c r="E79" s="293" t="s">
        <v>440</v>
      </c>
      <c r="F79" s="294"/>
      <c r="G79" s="294"/>
      <c r="H79" s="295"/>
    </row>
    <row r="80" spans="2:18" ht="15" customHeight="1" x14ac:dyDescent="0.2">
      <c r="B80" s="193"/>
      <c r="C80" s="66" t="s">
        <v>441</v>
      </c>
      <c r="D80" s="82">
        <f>SUM(IF(D77=Lists!$V$2,6,0),IF(D78=Lists!$W$2,2,0),IF(D79=Lists!$X$3,2,IF(D79=Lists!$X$4,2,IF(D79=Lists!$X$5,3,IF(D79=Lists!$X$6,4,IF(D79=Lists!SXQ2,0,))))))</f>
        <v>0</v>
      </c>
      <c r="E80" s="225"/>
      <c r="F80" s="226"/>
      <c r="G80" s="226"/>
      <c r="H80" s="227"/>
    </row>
    <row r="81" spans="2:8" ht="17" customHeight="1" thickBot="1" x14ac:dyDescent="0.25">
      <c r="B81" s="180"/>
      <c r="C81" s="88" t="s">
        <v>442</v>
      </c>
      <c r="D81" s="58">
        <f>SUM(D75,D80)</f>
        <v>0</v>
      </c>
      <c r="E81" s="232"/>
      <c r="F81" s="233"/>
      <c r="G81" s="233"/>
      <c r="H81" s="234"/>
    </row>
    <row r="82" spans="2:8" ht="38" customHeight="1" x14ac:dyDescent="0.2">
      <c r="B82" s="169" t="s">
        <v>443</v>
      </c>
      <c r="C82" s="53" t="s">
        <v>444</v>
      </c>
      <c r="D82" s="98" t="s">
        <v>445</v>
      </c>
      <c r="E82" s="259" t="s">
        <v>446</v>
      </c>
      <c r="F82" s="261"/>
      <c r="G82" s="137" t="s">
        <v>447</v>
      </c>
      <c r="H82" s="108"/>
    </row>
    <row r="83" spans="2:8" ht="92" customHeight="1" x14ac:dyDescent="0.2">
      <c r="B83" s="196" t="s">
        <v>448</v>
      </c>
      <c r="C83" s="84" t="s">
        <v>449</v>
      </c>
      <c r="D83" s="151" t="s">
        <v>450</v>
      </c>
      <c r="E83" s="322" t="s">
        <v>451</v>
      </c>
      <c r="F83" s="323"/>
      <c r="G83" s="138" t="s">
        <v>452</v>
      </c>
      <c r="H83" s="107" t="s">
        <v>453</v>
      </c>
    </row>
    <row r="84" spans="2:8" ht="24" customHeight="1" x14ac:dyDescent="0.2">
      <c r="B84" s="197" t="s">
        <v>454</v>
      </c>
      <c r="C84" s="45"/>
      <c r="D84" s="95" t="s">
        <v>455</v>
      </c>
      <c r="E84" s="221"/>
      <c r="F84" s="222"/>
      <c r="G84" s="144" t="s">
        <v>456</v>
      </c>
      <c r="H84" s="42">
        <f>IF(ISERROR(D84/G84),0,D84/G84)</f>
        <v>0</v>
      </c>
    </row>
    <row r="85" spans="2:8" ht="24" customHeight="1" x14ac:dyDescent="0.2">
      <c r="B85" s="197" t="s">
        <v>457</v>
      </c>
      <c r="C85" s="45"/>
      <c r="D85" s="95" t="s">
        <v>458</v>
      </c>
      <c r="E85" s="221" t="s">
        <v>459</v>
      </c>
      <c r="F85" s="222" t="s">
        <v>460</v>
      </c>
      <c r="G85" s="144" t="s">
        <v>461</v>
      </c>
      <c r="H85" s="42">
        <f>IF(ISERROR(D85/G85),0,D85/G85)</f>
        <v>0</v>
      </c>
    </row>
    <row r="86" spans="2:8" ht="24" customHeight="1" x14ac:dyDescent="0.2">
      <c r="B86" s="197" t="s">
        <v>462</v>
      </c>
      <c r="C86" s="45"/>
      <c r="D86" s="95" t="s">
        <v>463</v>
      </c>
      <c r="E86" s="221" t="s">
        <v>464</v>
      </c>
      <c r="F86" s="222" t="s">
        <v>465</v>
      </c>
      <c r="G86" s="144" t="s">
        <v>466</v>
      </c>
      <c r="H86" s="42">
        <f>IF(ISERROR(D86/G86),0,D86/G86)</f>
        <v>0</v>
      </c>
    </row>
    <row r="87" spans="2:8" ht="24" customHeight="1" x14ac:dyDescent="0.2">
      <c r="B87" s="198" t="s">
        <v>467</v>
      </c>
      <c r="C87" s="45"/>
      <c r="D87" s="43" t="s">
        <v>468</v>
      </c>
      <c r="E87" s="221" t="s">
        <v>469</v>
      </c>
      <c r="F87" s="222" t="s">
        <v>470</v>
      </c>
      <c r="G87" s="144" t="s">
        <v>471</v>
      </c>
      <c r="H87" s="42">
        <f t="shared" ref="H87:H92" si="0">IF(ISERROR(D87/G87),0,D87/G87)</f>
        <v>0</v>
      </c>
    </row>
    <row r="88" spans="2:8" ht="24" customHeight="1" x14ac:dyDescent="0.2">
      <c r="B88" s="198" t="s">
        <v>472</v>
      </c>
      <c r="C88" s="45"/>
      <c r="D88" s="43" t="s">
        <v>473</v>
      </c>
      <c r="E88" s="221" t="s">
        <v>474</v>
      </c>
      <c r="F88" s="222" t="s">
        <v>475</v>
      </c>
      <c r="G88" s="144" t="s">
        <v>476</v>
      </c>
      <c r="H88" s="42">
        <f t="shared" si="0"/>
        <v>0</v>
      </c>
    </row>
    <row r="89" spans="2:8" ht="24" customHeight="1" x14ac:dyDescent="0.2">
      <c r="B89" s="198" t="s">
        <v>477</v>
      </c>
      <c r="C89" s="45"/>
      <c r="D89" s="43" t="s">
        <v>478</v>
      </c>
      <c r="E89" s="221" t="s">
        <v>479</v>
      </c>
      <c r="F89" s="222" t="s">
        <v>480</v>
      </c>
      <c r="G89" s="144" t="s">
        <v>481</v>
      </c>
      <c r="H89" s="42">
        <f t="shared" si="0"/>
        <v>0</v>
      </c>
    </row>
    <row r="90" spans="2:8" ht="24" customHeight="1" x14ac:dyDescent="0.2">
      <c r="B90" s="198" t="s">
        <v>482</v>
      </c>
      <c r="C90" s="45"/>
      <c r="D90" s="43" t="s">
        <v>483</v>
      </c>
      <c r="E90" s="221" t="s">
        <v>484</v>
      </c>
      <c r="F90" s="222" t="s">
        <v>485</v>
      </c>
      <c r="G90" s="144" t="s">
        <v>486</v>
      </c>
      <c r="H90" s="42">
        <f t="shared" si="0"/>
        <v>0</v>
      </c>
    </row>
    <row r="91" spans="2:8" ht="24" customHeight="1" x14ac:dyDescent="0.2">
      <c r="B91" s="198" t="s">
        <v>487</v>
      </c>
      <c r="C91" s="45"/>
      <c r="D91" s="43" t="s">
        <v>488</v>
      </c>
      <c r="E91" s="221" t="s">
        <v>489</v>
      </c>
      <c r="F91" s="222" t="s">
        <v>490</v>
      </c>
      <c r="G91" s="144" t="s">
        <v>491</v>
      </c>
      <c r="H91" s="42">
        <f t="shared" si="0"/>
        <v>0</v>
      </c>
    </row>
    <row r="92" spans="2:8" ht="24" customHeight="1" x14ac:dyDescent="0.2">
      <c r="B92" s="198" t="s">
        <v>492</v>
      </c>
      <c r="C92" s="45"/>
      <c r="D92" s="43" t="s">
        <v>493</v>
      </c>
      <c r="E92" s="221" t="s">
        <v>494</v>
      </c>
      <c r="F92" s="222" t="s">
        <v>495</v>
      </c>
      <c r="G92" s="144" t="s">
        <v>496</v>
      </c>
      <c r="H92" s="42">
        <f t="shared" si="0"/>
        <v>0</v>
      </c>
    </row>
    <row r="93" spans="2:8" ht="24" customHeight="1" x14ac:dyDescent="0.2">
      <c r="B93" s="198" t="s">
        <v>497</v>
      </c>
      <c r="C93" s="45"/>
      <c r="D93" s="43" t="s">
        <v>498</v>
      </c>
      <c r="E93" s="221" t="s">
        <v>499</v>
      </c>
      <c r="F93" s="222" t="s">
        <v>500</v>
      </c>
      <c r="G93" s="144" t="s">
        <v>501</v>
      </c>
      <c r="H93" s="42">
        <f>IF(ISERROR(D93/G93),0,D93/G93)</f>
        <v>0</v>
      </c>
    </row>
    <row r="94" spans="2:8" ht="24" customHeight="1" x14ac:dyDescent="0.2">
      <c r="B94" s="198" t="s">
        <v>502</v>
      </c>
      <c r="C94" s="45"/>
      <c r="D94" s="43" t="s">
        <v>503</v>
      </c>
      <c r="E94" s="221" t="s">
        <v>504</v>
      </c>
      <c r="F94" s="222" t="s">
        <v>505</v>
      </c>
      <c r="G94" s="144" t="s">
        <v>506</v>
      </c>
      <c r="H94" s="42">
        <f>IF(ISERROR(D94/G94),0,D94/G94)</f>
        <v>0</v>
      </c>
    </row>
    <row r="95" spans="2:8" ht="24" customHeight="1" x14ac:dyDescent="0.2">
      <c r="B95" s="198" t="s">
        <v>507</v>
      </c>
      <c r="C95" s="45"/>
      <c r="D95" s="43" t="s">
        <v>508</v>
      </c>
      <c r="E95" s="221" t="s">
        <v>509</v>
      </c>
      <c r="F95" s="222" t="s">
        <v>510</v>
      </c>
      <c r="G95" s="144" t="s">
        <v>511</v>
      </c>
      <c r="H95" s="42">
        <f>IF(ISERROR(D95/G95),0,D95/G95)</f>
        <v>0</v>
      </c>
    </row>
    <row r="96" spans="2:8" ht="24" customHeight="1" x14ac:dyDescent="0.2">
      <c r="B96" s="198" t="s">
        <v>512</v>
      </c>
      <c r="C96" s="45"/>
      <c r="D96" s="43" t="s">
        <v>513</v>
      </c>
      <c r="E96" s="221" t="s">
        <v>514</v>
      </c>
      <c r="F96" s="222" t="s">
        <v>515</v>
      </c>
      <c r="G96" s="144" t="s">
        <v>516</v>
      </c>
      <c r="H96" s="42">
        <f t="shared" ref="H96:H101" si="1">IF(ISERROR(D96/G96),0,D96/G96)</f>
        <v>0</v>
      </c>
    </row>
    <row r="97" spans="2:8" ht="24" customHeight="1" x14ac:dyDescent="0.2">
      <c r="B97" s="198" t="s">
        <v>517</v>
      </c>
      <c r="C97" s="45"/>
      <c r="D97" s="43" t="s">
        <v>518</v>
      </c>
      <c r="E97" s="221" t="s">
        <v>519</v>
      </c>
      <c r="F97" s="222" t="s">
        <v>520</v>
      </c>
      <c r="G97" s="144" t="s">
        <v>521</v>
      </c>
      <c r="H97" s="42">
        <f t="shared" si="1"/>
        <v>0</v>
      </c>
    </row>
    <row r="98" spans="2:8" ht="24" customHeight="1" x14ac:dyDescent="0.2">
      <c r="B98" s="198" t="s">
        <v>522</v>
      </c>
      <c r="C98" s="45"/>
      <c r="D98" s="43" t="s">
        <v>523</v>
      </c>
      <c r="E98" s="221" t="s">
        <v>524</v>
      </c>
      <c r="F98" s="222" t="s">
        <v>525</v>
      </c>
      <c r="G98" s="144" t="s">
        <v>526</v>
      </c>
      <c r="H98" s="42">
        <f t="shared" si="1"/>
        <v>0</v>
      </c>
    </row>
    <row r="99" spans="2:8" ht="24" customHeight="1" x14ac:dyDescent="0.2">
      <c r="B99" s="198" t="s">
        <v>527</v>
      </c>
      <c r="C99" s="45"/>
      <c r="D99" s="43" t="s">
        <v>528</v>
      </c>
      <c r="E99" s="221" t="s">
        <v>529</v>
      </c>
      <c r="F99" s="222" t="s">
        <v>530</v>
      </c>
      <c r="G99" s="144" t="s">
        <v>531</v>
      </c>
      <c r="H99" s="42">
        <f t="shared" si="1"/>
        <v>0</v>
      </c>
    </row>
    <row r="100" spans="2:8" ht="24" customHeight="1" x14ac:dyDescent="0.2">
      <c r="B100" s="198" t="s">
        <v>532</v>
      </c>
      <c r="C100" s="45"/>
      <c r="D100" s="43" t="s">
        <v>533</v>
      </c>
      <c r="E100" s="221" t="s">
        <v>534</v>
      </c>
      <c r="F100" s="222" t="s">
        <v>535</v>
      </c>
      <c r="G100" s="144" t="s">
        <v>536</v>
      </c>
      <c r="H100" s="42">
        <f t="shared" si="1"/>
        <v>0</v>
      </c>
    </row>
    <row r="101" spans="2:8" ht="24" customHeight="1" x14ac:dyDescent="0.2">
      <c r="B101" s="198" t="s">
        <v>537</v>
      </c>
      <c r="C101" s="45"/>
      <c r="D101" s="43" t="s">
        <v>538</v>
      </c>
      <c r="E101" s="221" t="s">
        <v>539</v>
      </c>
      <c r="F101" s="222" t="s">
        <v>540</v>
      </c>
      <c r="G101" s="144" t="s">
        <v>541</v>
      </c>
      <c r="H101" s="42">
        <f t="shared" si="1"/>
        <v>0</v>
      </c>
    </row>
    <row r="102" spans="2:8" ht="24" customHeight="1" x14ac:dyDescent="0.2">
      <c r="B102" s="198" t="s">
        <v>542</v>
      </c>
      <c r="C102" s="45"/>
      <c r="D102" s="43" t="s">
        <v>543</v>
      </c>
      <c r="E102" s="221" t="s">
        <v>544</v>
      </c>
      <c r="F102" s="222" t="s">
        <v>545</v>
      </c>
      <c r="G102" s="144" t="s">
        <v>546</v>
      </c>
      <c r="H102" s="42">
        <f>IF(ISERROR(D102/G102),0,D102/G102)</f>
        <v>0</v>
      </c>
    </row>
    <row r="103" spans="2:8" ht="24" customHeight="1" x14ac:dyDescent="0.2">
      <c r="B103" s="198" t="s">
        <v>547</v>
      </c>
      <c r="C103" s="45"/>
      <c r="D103" s="43" t="s">
        <v>548</v>
      </c>
      <c r="E103" s="221" t="s">
        <v>549</v>
      </c>
      <c r="F103" s="222" t="s">
        <v>550</v>
      </c>
      <c r="G103" s="144" t="s">
        <v>551</v>
      </c>
      <c r="H103" s="42">
        <f>IF(ISERROR(D103/G103),0,D103/G103)</f>
        <v>0</v>
      </c>
    </row>
    <row r="104" spans="2:8" ht="24" customHeight="1" x14ac:dyDescent="0.2">
      <c r="B104" s="198" t="s">
        <v>552</v>
      </c>
      <c r="C104" s="45"/>
      <c r="D104" s="43" t="s">
        <v>553</v>
      </c>
      <c r="E104" s="221" t="s">
        <v>554</v>
      </c>
      <c r="F104" s="222" t="s">
        <v>555</v>
      </c>
      <c r="G104" s="144" t="s">
        <v>556</v>
      </c>
      <c r="H104" s="42">
        <f>IF(ISERROR(D104/G104),0,D104/G104)</f>
        <v>0</v>
      </c>
    </row>
    <row r="105" spans="2:8" ht="24" customHeight="1" x14ac:dyDescent="0.2">
      <c r="B105" s="198" t="s">
        <v>557</v>
      </c>
      <c r="C105" s="45"/>
      <c r="D105" s="43" t="s">
        <v>558</v>
      </c>
      <c r="E105" s="221" t="s">
        <v>559</v>
      </c>
      <c r="F105" s="222" t="s">
        <v>560</v>
      </c>
      <c r="G105" s="144" t="s">
        <v>561</v>
      </c>
      <c r="H105" s="42">
        <f t="shared" ref="H105:H110" si="2">IF(ISERROR(D105/G105),0,D105/G105)</f>
        <v>0</v>
      </c>
    </row>
    <row r="106" spans="2:8" ht="24" customHeight="1" x14ac:dyDescent="0.2">
      <c r="B106" s="198" t="s">
        <v>562</v>
      </c>
      <c r="C106" s="45"/>
      <c r="D106" s="43" t="s">
        <v>563</v>
      </c>
      <c r="E106" s="221" t="s">
        <v>564</v>
      </c>
      <c r="F106" s="222" t="s">
        <v>565</v>
      </c>
      <c r="G106" s="144" t="s">
        <v>566</v>
      </c>
      <c r="H106" s="42">
        <f t="shared" si="2"/>
        <v>0</v>
      </c>
    </row>
    <row r="107" spans="2:8" ht="24" customHeight="1" x14ac:dyDescent="0.2">
      <c r="B107" s="198" t="s">
        <v>567</v>
      </c>
      <c r="C107" s="45"/>
      <c r="D107" s="43" t="s">
        <v>568</v>
      </c>
      <c r="E107" s="221" t="s">
        <v>569</v>
      </c>
      <c r="F107" s="222" t="s">
        <v>570</v>
      </c>
      <c r="G107" s="144" t="s">
        <v>571</v>
      </c>
      <c r="H107" s="42">
        <f t="shared" si="2"/>
        <v>0</v>
      </c>
    </row>
    <row r="108" spans="2:8" ht="24" customHeight="1" x14ac:dyDescent="0.2">
      <c r="B108" s="198" t="s">
        <v>572</v>
      </c>
      <c r="C108" s="45"/>
      <c r="D108" s="43" t="s">
        <v>573</v>
      </c>
      <c r="E108" s="221" t="s">
        <v>574</v>
      </c>
      <c r="F108" s="222" t="s">
        <v>575</v>
      </c>
      <c r="G108" s="144" t="s">
        <v>576</v>
      </c>
      <c r="H108" s="42">
        <f t="shared" si="2"/>
        <v>0</v>
      </c>
    </row>
    <row r="109" spans="2:8" ht="24" customHeight="1" x14ac:dyDescent="0.2">
      <c r="B109" s="198" t="s">
        <v>577</v>
      </c>
      <c r="C109" s="45"/>
      <c r="D109" s="43" t="s">
        <v>578</v>
      </c>
      <c r="E109" s="221" t="s">
        <v>579</v>
      </c>
      <c r="F109" s="222" t="s">
        <v>580</v>
      </c>
      <c r="G109" s="144" t="s">
        <v>581</v>
      </c>
      <c r="H109" s="42">
        <f t="shared" si="2"/>
        <v>0</v>
      </c>
    </row>
    <row r="110" spans="2:8" ht="24" customHeight="1" x14ac:dyDescent="0.2">
      <c r="B110" s="198" t="s">
        <v>582</v>
      </c>
      <c r="C110" s="45"/>
      <c r="D110" s="43" t="s">
        <v>583</v>
      </c>
      <c r="E110" s="221" t="s">
        <v>584</v>
      </c>
      <c r="F110" s="222" t="s">
        <v>585</v>
      </c>
      <c r="G110" s="144" t="s">
        <v>586</v>
      </c>
      <c r="H110" s="42">
        <f t="shared" si="2"/>
        <v>0</v>
      </c>
    </row>
    <row r="111" spans="2:8" ht="24" customHeight="1" x14ac:dyDescent="0.2">
      <c r="B111" s="198" t="s">
        <v>587</v>
      </c>
      <c r="C111" s="45"/>
      <c r="D111" s="43" t="s">
        <v>588</v>
      </c>
      <c r="E111" s="221" t="s">
        <v>589</v>
      </c>
      <c r="F111" s="222" t="s">
        <v>590</v>
      </c>
      <c r="G111" s="144" t="s">
        <v>591</v>
      </c>
      <c r="H111" s="42">
        <f>IF(ISERROR(D111/G111),0,D111/G111)</f>
        <v>0</v>
      </c>
    </row>
    <row r="112" spans="2:8" ht="24" customHeight="1" x14ac:dyDescent="0.2">
      <c r="B112" s="198" t="s">
        <v>592</v>
      </c>
      <c r="C112" s="45"/>
      <c r="D112" s="43" t="s">
        <v>593</v>
      </c>
      <c r="E112" s="221" t="s">
        <v>594</v>
      </c>
      <c r="F112" s="222" t="s">
        <v>595</v>
      </c>
      <c r="G112" s="144" t="s">
        <v>596</v>
      </c>
      <c r="H112" s="42">
        <f>IF(ISERROR(D112/G112),0,D112/G112)</f>
        <v>0</v>
      </c>
    </row>
    <row r="113" spans="2:8" ht="24" customHeight="1" x14ac:dyDescent="0.2">
      <c r="B113" s="198" t="s">
        <v>597</v>
      </c>
      <c r="C113" s="45"/>
      <c r="D113" s="43" t="s">
        <v>598</v>
      </c>
      <c r="E113" s="221" t="s">
        <v>599</v>
      </c>
      <c r="F113" s="222" t="s">
        <v>600</v>
      </c>
      <c r="G113" s="149" t="s">
        <v>601</v>
      </c>
      <c r="H113" s="42">
        <f>IF(ISERROR(D113/G113),0,D113/G113)</f>
        <v>0</v>
      </c>
    </row>
    <row r="114" spans="2:8" ht="47" customHeight="1" x14ac:dyDescent="0.2">
      <c r="B114" s="199"/>
      <c r="C114" s="44" t="s">
        <v>602</v>
      </c>
      <c r="D114" s="109">
        <f>SUM(D84:D113)</f>
        <v>0</v>
      </c>
      <c r="E114" s="320"/>
      <c r="F114" s="321"/>
      <c r="G114" s="150">
        <f>SUM(G84:G113)</f>
        <v>0</v>
      </c>
      <c r="H114" s="148">
        <f>IF(ISERROR(D114/G114),0,D114/G114)</f>
        <v>0</v>
      </c>
    </row>
    <row r="115" spans="2:8" ht="47" customHeight="1" x14ac:dyDescent="0.2">
      <c r="B115" s="200"/>
      <c r="C115" s="79" t="s">
        <v>603</v>
      </c>
      <c r="D115" s="134" t="s">
        <v>604</v>
      </c>
      <c r="E115" s="100"/>
      <c r="F115" s="230"/>
      <c r="G115" s="231"/>
      <c r="H115" s="100"/>
    </row>
    <row r="116" spans="2:8" ht="17" customHeight="1" x14ac:dyDescent="0.2">
      <c r="B116" s="201"/>
      <c r="C116" s="89" t="s">
        <v>605</v>
      </c>
      <c r="D116" s="83">
        <f>IF(ISERROR(D114/D115),0,D114/D115)*20</f>
        <v>0</v>
      </c>
      <c r="E116" s="229"/>
      <c r="F116" s="229"/>
      <c r="G116" s="229"/>
      <c r="H116" s="229"/>
    </row>
    <row r="117" spans="2:8" ht="21.5" customHeight="1" x14ac:dyDescent="0.2">
      <c r="B117" s="202"/>
      <c r="C117" s="85"/>
      <c r="D117" s="85"/>
      <c r="E117" s="5"/>
      <c r="F117" s="5"/>
      <c r="G117" s="5"/>
    </row>
    <row r="118" spans="2:8" ht="45" customHeight="1" x14ac:dyDescent="0.2">
      <c r="B118" s="203" t="s">
        <v>606</v>
      </c>
      <c r="C118" s="91" t="s">
        <v>607</v>
      </c>
      <c r="D118" s="133">
        <f>D5*(D23+D31+D69+D81+D116)</f>
        <v>0</v>
      </c>
      <c r="E118" s="228"/>
      <c r="F118" s="228"/>
      <c r="G118" s="228"/>
      <c r="H118" s="228"/>
    </row>
  </sheetData>
  <sheetProtection formatColumns="0" formatRows="0" insertHyperlinks="0"/>
  <dataConsolidate/>
  <mergeCells count="98">
    <mergeCell ref="E114:F114"/>
    <mergeCell ref="E67:H67"/>
    <mergeCell ref="E91:F91"/>
    <mergeCell ref="E92:F92"/>
    <mergeCell ref="E93:F93"/>
    <mergeCell ref="E94:F94"/>
    <mergeCell ref="E83:F83"/>
    <mergeCell ref="E82:F82"/>
    <mergeCell ref="E84:F84"/>
    <mergeCell ref="E85:F85"/>
    <mergeCell ref="E86:F86"/>
    <mergeCell ref="E87:F87"/>
    <mergeCell ref="E88:F88"/>
    <mergeCell ref="E89:F89"/>
    <mergeCell ref="E90:F90"/>
    <mergeCell ref="E79:H79"/>
    <mergeCell ref="E99:F99"/>
    <mergeCell ref="E76:H76"/>
    <mergeCell ref="E70:H70"/>
    <mergeCell ref="E72:H72"/>
    <mergeCell ref="E73:H73"/>
    <mergeCell ref="E74:H74"/>
    <mergeCell ref="E77:H77"/>
    <mergeCell ref="E78:H78"/>
    <mergeCell ref="E71:H71"/>
    <mergeCell ref="E95:F95"/>
    <mergeCell ref="E96:F96"/>
    <mergeCell ref="E97:F97"/>
    <mergeCell ref="E98:F98"/>
    <mergeCell ref="B35:B52"/>
    <mergeCell ref="B53:B54"/>
    <mergeCell ref="C11:H11"/>
    <mergeCell ref="C14:H14"/>
    <mergeCell ref="C17:H17"/>
    <mergeCell ref="E19:H19"/>
    <mergeCell ref="E31:H31"/>
    <mergeCell ref="D56:H56"/>
    <mergeCell ref="D33:H33"/>
    <mergeCell ref="E12:H12"/>
    <mergeCell ref="E13:H13"/>
    <mergeCell ref="E15:H15"/>
    <mergeCell ref="E16:H16"/>
    <mergeCell ref="E18:H18"/>
    <mergeCell ref="E55:H55"/>
    <mergeCell ref="E24:H24"/>
    <mergeCell ref="E25:H25"/>
    <mergeCell ref="E26:H26"/>
    <mergeCell ref="E27:H27"/>
    <mergeCell ref="E28:H28"/>
    <mergeCell ref="E29:H29"/>
    <mergeCell ref="E30:H30"/>
    <mergeCell ref="E20:H20"/>
    <mergeCell ref="C1:E1"/>
    <mergeCell ref="E23:H23"/>
    <mergeCell ref="E22:H22"/>
    <mergeCell ref="E2:H2"/>
    <mergeCell ref="E3:H3"/>
    <mergeCell ref="E4:H4"/>
    <mergeCell ref="E5:H5"/>
    <mergeCell ref="E6:H6"/>
    <mergeCell ref="B8:H8"/>
    <mergeCell ref="E7:H7"/>
    <mergeCell ref="E9:H9"/>
    <mergeCell ref="E10:H10"/>
    <mergeCell ref="E21:H21"/>
    <mergeCell ref="B58:B66"/>
    <mergeCell ref="E57:H57"/>
    <mergeCell ref="E58:H58"/>
    <mergeCell ref="E59:H59"/>
    <mergeCell ref="E60:H60"/>
    <mergeCell ref="E61:H61"/>
    <mergeCell ref="E62:H62"/>
    <mergeCell ref="E63:H63"/>
    <mergeCell ref="E64:H64"/>
    <mergeCell ref="E65:H65"/>
    <mergeCell ref="E66:H66"/>
    <mergeCell ref="E68:H68"/>
    <mergeCell ref="E69:H69"/>
    <mergeCell ref="E75:H75"/>
    <mergeCell ref="E80:H80"/>
    <mergeCell ref="E118:H118"/>
    <mergeCell ref="E116:H116"/>
    <mergeCell ref="F115:G115"/>
    <mergeCell ref="E81:H81"/>
    <mergeCell ref="E100:F100"/>
    <mergeCell ref="E101:F101"/>
    <mergeCell ref="E102:F102"/>
    <mergeCell ref="E103:F103"/>
    <mergeCell ref="E104:F104"/>
    <mergeCell ref="E105:F105"/>
    <mergeCell ref="E106:F106"/>
    <mergeCell ref="E112:F112"/>
    <mergeCell ref="E113:F113"/>
    <mergeCell ref="E107:F107"/>
    <mergeCell ref="E108:F108"/>
    <mergeCell ref="E109:F109"/>
    <mergeCell ref="E110:F110"/>
    <mergeCell ref="E111:F111"/>
  </mergeCells>
  <phoneticPr fontId="3" type="noConversion"/>
  <conditionalFormatting sqref="D4">
    <cfRule type="containsText" dxfId="69" priority="35" operator="containsText" text="No">
      <formula>NOT(ISERROR(SEARCH("No",D4)))</formula>
    </cfRule>
    <cfRule type="containsText" dxfId="68" priority="157" operator="containsText" text="N">
      <formula>NOT(ISERROR(SEARCH("N",D4)))</formula>
    </cfRule>
  </conditionalFormatting>
  <conditionalFormatting sqref="D4 D25:D30">
    <cfRule type="containsText" dxfId="67" priority="158" operator="containsText" text="Y">
      <formula>NOT(ISERROR(SEARCH("Y",D4)))</formula>
    </cfRule>
  </conditionalFormatting>
  <conditionalFormatting sqref="D26:D30">
    <cfRule type="containsText" dxfId="66" priority="208" operator="containsText" text="SOME">
      <formula>NOT(ISERROR(SEARCH("SOME",D26)))</formula>
    </cfRule>
  </conditionalFormatting>
  <conditionalFormatting sqref="D9">
    <cfRule type="containsText" dxfId="65" priority="33" operator="containsText" text="No">
      <formula>NOT(ISERROR(SEARCH("No",D9)))</formula>
    </cfRule>
    <cfRule type="containsText" dxfId="64" priority="104" operator="containsText" text="YES">
      <formula>NOT(ISERROR(SEARCH("YES",D9)))</formula>
    </cfRule>
    <cfRule type="containsText" dxfId="63" priority="4" operator="containsText" text="Yes">
      <formula>NOT(ISERROR(SEARCH("Yes",D9)))</formula>
    </cfRule>
  </conditionalFormatting>
  <conditionalFormatting sqref="D10">
    <cfRule type="containsText" dxfId="62" priority="32" operator="containsText" text="No">
      <formula>NOT(ISERROR(SEARCH("No",D10)))</formula>
    </cfRule>
    <cfRule type="containsText" dxfId="61" priority="59" operator="containsText" text="YES">
      <formula>NOT(ISERROR(SEARCH("YES",D10)))</formula>
    </cfRule>
  </conditionalFormatting>
  <conditionalFormatting sqref="D12:D13">
    <cfRule type="containsText" dxfId="60" priority="58" operator="containsText" text="YES">
      <formula>NOT(ISERROR(SEARCH("YES",D12)))</formula>
    </cfRule>
  </conditionalFormatting>
  <conditionalFormatting sqref="D15:D16 D18">
    <cfRule type="containsText" dxfId="59" priority="57" operator="containsText" text="YES">
      <formula>NOT(ISERROR(SEARCH("YES",D15)))</formula>
    </cfRule>
  </conditionalFormatting>
  <conditionalFormatting sqref="D72:D75">
    <cfRule type="containsText" dxfId="58" priority="41" operator="containsText" text="YES">
      <formula>NOT(ISERROR(SEARCH("YES",D72)))</formula>
    </cfRule>
  </conditionalFormatting>
  <conditionalFormatting sqref="D79">
    <cfRule type="containsText" dxfId="57" priority="40" operator="containsText" text="Monitoring via">
      <formula>NOT(ISERROR(SEARCH("Monitoring via",D79)))</formula>
    </cfRule>
  </conditionalFormatting>
  <conditionalFormatting sqref="D77:D78">
    <cfRule type="containsText" dxfId="56" priority="39" operator="containsText" text="YES">
      <formula>NOT(ISERROR(SEARCH("YES",D77)))</formula>
    </cfRule>
  </conditionalFormatting>
  <conditionalFormatting sqref="D21">
    <cfRule type="containsText" dxfId="55" priority="27" operator="containsText" text="No">
      <formula>NOT(ISERROR(SEARCH("No",D21)))</formula>
    </cfRule>
    <cfRule type="containsText" dxfId="54" priority="38" operator="containsText" text="YES">
      <formula>NOT(ISERROR(SEARCH("YES",D21)))</formula>
    </cfRule>
  </conditionalFormatting>
  <conditionalFormatting sqref="D80">
    <cfRule type="containsText" dxfId="53" priority="37" operator="containsText" text="YES">
      <formula>NOT(ISERROR(SEARCH("YES",D80)))</formula>
    </cfRule>
  </conditionalFormatting>
  <conditionalFormatting sqref="D114">
    <cfRule type="containsText" dxfId="52" priority="36" operator="containsText" text="YES">
      <formula>NOT(ISERROR(SEARCH("YES",D114)))</formula>
    </cfRule>
  </conditionalFormatting>
  <conditionalFormatting sqref="D9:D10">
    <cfRule type="cellIs" dxfId="51" priority="34" operator="equal">
      <formula>"No"</formula>
    </cfRule>
    <cfRule type="containsText" dxfId="50" priority="3" operator="containsText" text="Yes">
      <formula>NOT(ISERROR(SEARCH("Yes",D9)))</formula>
    </cfRule>
  </conditionalFormatting>
  <conditionalFormatting sqref="D12">
    <cfRule type="containsText" dxfId="49" priority="31" operator="containsText" text="No">
      <formula>NOT(ISERROR(SEARCH("No",D12)))</formula>
    </cfRule>
  </conditionalFormatting>
  <conditionalFormatting sqref="D13">
    <cfRule type="containsText" dxfId="48" priority="30" operator="containsText" text="No">
      <formula>NOT(ISERROR(SEARCH("No",D13)))</formula>
    </cfRule>
    <cfRule type="containsText" dxfId="47" priority="2" operator="containsText" text="yes">
      <formula>NOT(ISERROR(SEARCH("yes",D13)))</formula>
    </cfRule>
    <cfRule type="containsText" dxfId="46" priority="1" operator="containsText" text="Yes">
      <formula>NOT(ISERROR(SEARCH("Yes",D13)))</formula>
    </cfRule>
  </conditionalFormatting>
  <conditionalFormatting sqref="D15:D16">
    <cfRule type="containsText" dxfId="45" priority="29" operator="containsText" text="No">
      <formula>NOT(ISERROR(SEARCH("No",D15)))</formula>
    </cfRule>
  </conditionalFormatting>
  <conditionalFormatting sqref="D18">
    <cfRule type="containsText" dxfId="44" priority="28" operator="containsText" text="No">
      <formula>NOT(ISERROR(SEARCH("No",D18)))</formula>
    </cfRule>
  </conditionalFormatting>
  <conditionalFormatting sqref="D25:D30">
    <cfRule type="containsText" dxfId="43" priority="26" operator="containsText" text="No">
      <formula>NOT(ISERROR(SEARCH("No",D25)))</formula>
    </cfRule>
  </conditionalFormatting>
  <conditionalFormatting sqref="D72:D74">
    <cfRule type="containsText" dxfId="42" priority="25" operator="containsText" text="No">
      <formula>NOT(ISERROR(SEARCH("No",D72)))</formula>
    </cfRule>
  </conditionalFormatting>
  <conditionalFormatting sqref="D77:D79">
    <cfRule type="containsText" dxfId="41" priority="24" operator="containsText" text="No">
      <formula>NOT(ISERROR(SEARCH("No",D77)))</formula>
    </cfRule>
  </conditionalFormatting>
  <conditionalFormatting sqref="D35:D52">
    <cfRule type="notContainsBlanks" dxfId="40" priority="23">
      <formula>LEN(TRIM(D35))&gt;0</formula>
    </cfRule>
  </conditionalFormatting>
  <conditionalFormatting sqref="D53:D54">
    <cfRule type="notContainsBlanks" dxfId="39" priority="22">
      <formula>LEN(TRIM(D53))&gt;0</formula>
    </cfRule>
  </conditionalFormatting>
  <conditionalFormatting sqref="D58:D66">
    <cfRule type="notContainsBlanks" dxfId="38" priority="21">
      <formula>LEN(TRIM(D58))&gt;0</formula>
    </cfRule>
  </conditionalFormatting>
  <conditionalFormatting sqref="D67">
    <cfRule type="notContainsBlanks" dxfId="37" priority="20">
      <formula>LEN(TRIM(D67))&gt;0</formula>
    </cfRule>
  </conditionalFormatting>
  <conditionalFormatting sqref="B84:B87">
    <cfRule type="notContainsText" dxfId="36" priority="19" operator="notContains" text="here">
      <formula>ISERROR(SEARCH("here",B84))</formula>
    </cfRule>
  </conditionalFormatting>
  <conditionalFormatting sqref="B88:B113">
    <cfRule type="containsText" dxfId="35" priority="18" operator="containsText" text="a">
      <formula>NOT(ISERROR(SEARCH("a",B88)))</formula>
    </cfRule>
    <cfRule type="containsText" dxfId="34" priority="17" operator="containsText" text="e">
      <formula>NOT(ISERROR(SEARCH("e",B88)))</formula>
    </cfRule>
    <cfRule type="containsText" dxfId="33" priority="16" operator="containsText" text="i">
      <formula>NOT(ISERROR(SEARCH("i",B88)))</formula>
    </cfRule>
    <cfRule type="containsText" dxfId="32" priority="15" operator="containsText" text="o">
      <formula>NOT(ISERROR(SEARCH("o",B88)))</formula>
    </cfRule>
    <cfRule type="containsText" dxfId="31" priority="14" operator="containsText" text="u">
      <formula>NOT(ISERROR(SEARCH("u",B88)))</formula>
    </cfRule>
  </conditionalFormatting>
  <conditionalFormatting sqref="C84:C113">
    <cfRule type="notContainsBlanks" dxfId="30" priority="13">
      <formula>LEN(TRIM(C84))&gt;0</formula>
    </cfRule>
  </conditionalFormatting>
  <conditionalFormatting sqref="D84">
    <cfRule type="cellIs" dxfId="29" priority="12" operator="between">
      <formula>1</formula>
      <formula>100000000000000000</formula>
    </cfRule>
  </conditionalFormatting>
  <conditionalFormatting sqref="D85:D113">
    <cfRule type="cellIs" dxfId="28" priority="11" operator="between">
      <formula>1</formula>
      <formula>10000000000000000000</formula>
    </cfRule>
  </conditionalFormatting>
  <conditionalFormatting sqref="E84:F113">
    <cfRule type="containsText" dxfId="27" priority="10" operator="containsText" text="a">
      <formula>NOT(ISERROR(SEARCH("a",E84)))</formula>
    </cfRule>
    <cfRule type="containsText" dxfId="26" priority="9" operator="containsText" text="e">
      <formula>NOT(ISERROR(SEARCH("e",E84)))</formula>
    </cfRule>
    <cfRule type="containsText" dxfId="25" priority="8" operator="containsText" text="i">
      <formula>NOT(ISERROR(SEARCH("i",E84)))</formula>
    </cfRule>
    <cfRule type="containsText" dxfId="24" priority="7" operator="containsText" text="o">
      <formula>NOT(ISERROR(SEARCH("o",E84)))</formula>
    </cfRule>
    <cfRule type="containsText" dxfId="23" priority="6" operator="containsText" text="u">
      <formula>NOT(ISERROR(SEARCH("u",E84)))</formula>
    </cfRule>
  </conditionalFormatting>
  <conditionalFormatting sqref="D115">
    <cfRule type="cellIs" dxfId="22" priority="5" operator="between">
      <formula>1</formula>
      <formula>9.99999999999999E+48</formula>
    </cfRule>
  </conditionalFormatting>
  <dataValidations xWindow="1172" yWindow="668" count="36">
    <dataValidation allowBlank="1" showInputMessage="1" showErrorMessage="1" prompt="You may add an additional social / economic / governance consideration that does not appear in the drop-down list above." sqref="D67" xr:uid="{80FF13AF-7E3C-4B4B-AFD3-9433BBAD4B98}"/>
    <dataValidation type="list" allowBlank="1" showInputMessage="1" showErrorMessage="1" sqref="C84:C113" xr:uid="{0751D57D-DDCF-C942-9B39-3697A76D7785}">
      <formula1>"2020,2021"</formula1>
    </dataValidation>
    <dataValidation allowBlank="1" showInputMessage="1" showErrorMessage="1" prompt="Accepted examples include self-assessments/surveys/reports, internal/external audits, links/documents/screenshots demonstrating means that data are monitored" sqref="G80:H80" xr:uid="{44BA2E95-E39A-BE4B-AE06-631E81960ABA}"/>
    <dataValidation allowBlank="1" showErrorMessage="1" error="Please only choose option from the drop-down list, or input in CAPITAL LETTERS" promptTitle="Please click on the cell" prompt="to select a relevant answer from the drop-down list" sqref="D75" xr:uid="{FE4A181F-08CA-B64D-AC5A-6957393CED1D}"/>
    <dataValidation allowBlank="1" showErrorMessage="1" promptTitle="Please choose relevant option" sqref="D80" xr:uid="{E029D627-0B44-A646-9106-DE813E6466C2}"/>
    <dataValidation allowBlank="1" showInputMessage="1" showErrorMessage="1" prompt="Possible examples include regulatory or legal provisions specifying sustainability requirements, technical specifications including sustainability requirements / references to Eco-labels, etc." sqref="E9" xr:uid="{161980C0-5FAC-4049-8B5B-E3792A91AB8F}"/>
    <dataValidation allowBlank="1" showInputMessage="1" showErrorMessage="1" prompt="Possible examples include regulatory or legal provisions specifying exclusion criteria based on sustainability requirements, etc." sqref="E13:H13" xr:uid="{7D75B5D2-B950-1746-BA62-C9F0A06CC7D5}"/>
    <dataValidation allowBlank="1" showInputMessage="1" showErrorMessage="1" prompt="Possible examples include regulatory or legal provisions specifying award criteria based on criteria other than price, past contracts awarded based on sustainability criteria, etc." sqref="E15:H15" xr:uid="{2F54B05D-496C-014D-BCE5-15226AF0B4EC}"/>
    <dataValidation allowBlank="1" showInputMessage="1" showErrorMessage="1" prompt="Possible examples include regulatory of legal provisions specifying the procurement of &quot;greener&quot; or socially-responsible alternatives mandatory for certain products / services, etc." sqref="E21:H21" xr:uid="{87F3FF9D-EC54-DA44-9B64-3E11056774A3}"/>
    <dataValidation allowBlank="1" showInputMessage="1" showErrorMessage="1" prompt="Possible examples include official reports / guidelines demonstrating such developed criteria, tenders / contracts mandating the use of such criteria in public procurement, etc." sqref="F35:F54" xr:uid="{1FD3589A-3E44-464E-BC78-9E4D28EC8233}"/>
    <dataValidation allowBlank="1" showInputMessage="1" showErrorMessage="1" prompt="You may add up to 2 additional product / service categories that do not appear in the drop-down list above." sqref="D53:D54" xr:uid="{F6C28657-1F53-B144-9140-5B5B08ECD101}"/>
    <dataValidation allowBlank="1" showInputMessage="1" showErrorMessage="1" prompt="Please specify the targets that are being set and provide supporting evidence, such as links to documents that mention this target including the page number." sqref="E73:H73" xr:uid="{0D3F1348-0ACF-3744-866F-5888C386C84D}"/>
    <dataValidation allowBlank="1" showInputMessage="1" showErrorMessage="1" prompt="Please specify the indicators/data monitored and provide supporting evidence, such as reports, screenshots, etc. Also, please indicate if monitoring of these indicators applies to all or some categories of products/services prioritized for SPP. " sqref="E77:H78" xr:uid="{CBFC8E2A-6492-0048-9E24-5BA1E2B4AD2D}"/>
    <dataValidation allowBlank="1" showInputMessage="1" showErrorMessage="1" prompt="Please specify the frequency of these monitoring exercises and provide supporting evidence, such as reports, screenshots, etc." sqref="E79:H79" xr:uid="{5E39B85D-9179-B848-AA2D-F4FC383B0C93}"/>
    <dataValidation allowBlank="1" showInputMessage="1" showErrorMessage="1" prompt="Possible examples include web links that contain training modules / training contents / training dates / length, etc." sqref="E27" xr:uid="{2AD08752-DF43-B24C-A95B-7D8810305BDC}"/>
    <dataValidation allowBlank="1" showInputMessage="1" showErrorMessage="1" prompt="Possible examples include web page / phone number / email contact demonstrating the existence and availability of an SPP help desk, etc. If it is a general public procurement help desk, evidence should be provided showing that the help desk addresses issu" sqref="E30:H30" xr:uid="{E4A751E7-B7A9-224E-A1F0-96CDA38BD8CD}"/>
    <dataValidation allowBlank="1" showInputMessage="1" showErrorMessage="1" prompt="Please indicate the names of (smaller) product or service group(s) under the category selected in column D. For example, if &quot;Office electronics&quot; is selected in column D, a possible smaller product group is &quot;monitors&quot;." sqref="E35:E52" xr:uid="{B3C04741-F7D2-F243-B1D7-6F737557E08A}"/>
    <dataValidation allowBlank="1" showInputMessage="1" showErrorMessage="1" prompt="Please specify means used to monitor target progress, including platforms, reports, trackers, etc.; and provide evidence of such monitoring, such as reports, screenshots, etc." sqref="E74:H74" xr:uid="{408AC558-E3EB-0E41-B9A9-4A599359D1AB}"/>
    <dataValidation allowBlank="1" showInputMessage="1" showErrorMessage="1" prompt="Please indicate the total value of public procurement spending at the national/federal level for the year selected in column C. Only insert numbers; do not include currency or other text. " sqref="D115" xr:uid="{69684695-07AE-8847-B690-D6B1C374CAE4}"/>
    <dataValidation allowBlank="1" showInputMessage="1" showErrorMessage="1" prompt="Please indicate the specific public procurement spend category." sqref="B84:B113" xr:uid="{697D3996-0EAD-FE4A-B428-27846AB7F61E}"/>
    <dataValidation allowBlank="1" showInputMessage="1" showErrorMessage="1" prompt="Please provide details regarding what is considered a &quot;sustainable contract&quot; and provide supporting evidence such as legal mandates / policies. Please also provide evidence supporting the data, such as reports, screenshots, etc." sqref="E84:F113" xr:uid="{1DABB05A-1131-AC4F-8C61-AF5240119A2C}"/>
    <dataValidation allowBlank="1" showInputMessage="1" showErrorMessage="1" prompt="Possible examples include developed guidelines / tools / catalogues specifying the publication date, etc." sqref="E25:H25" xr:uid="{B726A8B2-06EE-7543-85EA-F8EE39B5EA0B}"/>
    <dataValidation allowBlank="1" showInputMessage="1" showErrorMessage="1" prompt="Possible examples include newsletter / website / intranet / social media / emails demonstrating such information is communicated or disseminated, etc." sqref="E26:H26" xr:uid="{2BFE12FF-ED4C-BA42-8134-F8687B13B084}"/>
    <dataValidation allowBlank="1" showInputMessage="1" showErrorMessage="1" prompt="Please include links to evidence that support your examples. If it is a document, please upload a copy of it to your country folder." sqref="E24:H24" xr:uid="{26A2E22E-24A3-3645-A3AE-50C8AF5945E0}"/>
    <dataValidation allowBlank="1" showInputMessage="1" showErrorMessage="1" prompt="Possible examples include regulatory or legal provisions specifying the evaluation of tenders based on LCC, past examples of awarded contracts including an LCC evaluation in the assessment of tenders, etc." sqref="E16:H16" xr:uid="{5D127B87-088D-0749-B4BF-DD880855E834}"/>
    <dataValidation allowBlank="1" showInputMessage="1" showErrorMessage="1" prompt="Possible examples include awards / incentives given to best practises, etc." sqref="E29:H29" xr:uid="{D970E544-DFC2-274C-89F5-40045B43DA36}"/>
    <dataValidation allowBlank="1" showInputMessage="1" showErrorMessage="1" prompt="Possible examples include regulatory or legal provisions specifying minimum compliance criteria, technical specifications including performance-based criteria, etc." sqref="E10:H10" xr:uid="{422FDB28-378C-074C-901C-2C12BE665807}"/>
    <dataValidation allowBlank="1" showInputMessage="1" showErrorMessage="1" prompt="Possible examples include regulatory or legal provisions specifying pre-qualification / selection criteria based on sustainability requirements, etc." sqref="E12:H12" xr:uid="{358CC355-0443-1541-B27F-C74C90F1851C}"/>
    <dataValidation allowBlank="1" showInputMessage="1" showErrorMessage="1" prompt="Possible examples include regulatory or legal provisions specifying contract clauses that include sustainability requirements, past examples of awarded contracts with execution clauses specifying sustainability requirements, etc." sqref="E18:H18" xr:uid="{887F20A0-11D2-C147-851E-94DA824EB31B}"/>
    <dataValidation allowBlank="1" showInputMessage="1" showErrorMessage="1" prompt="Please specify the aspects / indicators monitored and provide evidence to support your answer, such as links to reports that would show that progress is being monitored, screenshots, etc." sqref="E72:H72" xr:uid="{B94C7230-CC45-7A40-9F71-A80A00E22631}"/>
    <dataValidation allowBlank="1" showInputMessage="1" showErrorMessage="1" prompt="Please describe the sustainability consideration in greater detail and provide supporting evidence such as: policies and legal documents; guidelines; examples of tenders, contracts; and reports specifying the inclusion of such considerations, etc." sqref="E58:H67" xr:uid="{BA41B4D3-3A43-F040-8D3F-A446D67E3407}"/>
    <dataValidation allowBlank="1" showInputMessage="1" showErrorMessage="1" prompt="Possible examples include web links / reports on best practices, case studies, etc." sqref="E28:H28" xr:uid="{E53CD0A7-3538-934F-B1DB-347BD07F6555}"/>
    <dataValidation allowBlank="1" showInputMessage="1" showErrorMessage="1" prompt="If the recommended label is not listed as one of the options in column G, please specify it here." sqref="H35 H36:H54" xr:uid="{25B1B2B0-4CFB-B848-BD84-0D4F06336470}"/>
    <dataValidation allowBlank="1" showInputMessage="1" showErrorMessage="1" prompt="Please indicate the names of (smaller) product or service group(s) under the category listed in column D. " sqref="E53:E54" xr:uid="{9545EE19-A853-E443-8120-A88E5EF8AB08}"/>
    <dataValidation allowBlank="1" showInputMessage="1" showErrorMessage="1" prompt="Please indicate the total value of national/federal contracts that include sustainability requirements for the spend categories listed in column B. Only insert numbers; do not include currency or other texts." sqref="D84:D113" xr:uid="{08703D9F-4FCB-B54C-8E3C-CD20A724D8EB}"/>
    <dataValidation allowBlank="1" showInputMessage="1" showErrorMessage="1" prompt="Please indicate the total value of all national/federal procurement contracts, including sustainable and non-sustainable, of the spend categories listed in column B. Only insert numbers; do not include currency or other text." sqref="G84:G113" xr:uid="{DA5BEBB1-1EF2-BD49-AE3F-98E380FC3D9E}"/>
  </dataValidations>
  <hyperlinks>
    <hyperlink ref="E4:H4" location="'Supporting documents A1'!A1" display="Please click here to provide details on your policies and legal instruments supporting SPP (Supporting documents A1)." xr:uid="{CE8BD96F-F4B0-C248-A771-C76AB42A5588}"/>
  </hyperlinks>
  <pageMargins left="0.7" right="0.7" top="0.75" bottom="0.75" header="0.3" footer="0.3"/>
  <pageSetup paperSize="9" orientation="portrait" verticalDpi="0" r:id="rId1"/>
  <legacyDrawingHF r:id="rId2"/>
  <extLst>
    <ext xmlns:x14="http://schemas.microsoft.com/office/spreadsheetml/2009/9/main" uri="{CCE6A557-97BC-4b89-ADB6-D9C93CAAB3DF}">
      <x14:dataValidations xmlns:xm="http://schemas.microsoft.com/office/excel/2006/main" xWindow="1172" yWindow="668" count="20">
        <x14:dataValidation type="list" allowBlank="1" showInputMessage="1" showErrorMessage="1" xr:uid="{7D30E95D-4C40-8F44-A2D2-51DFB098C84E}">
          <x14:formula1>
            <xm:f>Lists!$Y$2:$Y$9</xm:f>
          </x14:formula1>
          <xm:sqref>G35:G54</xm:sqref>
        </x14:dataValidation>
        <x14:dataValidation type="list" allowBlank="1" showErrorMessage="1" promptTitle="Please choose relevant option" xr:uid="{1AF8760B-D123-40BE-BAD7-4F073A4397AD}">
          <x14:formula1>
            <xm:f>Lists!$X$2:$X$7</xm:f>
          </x14:formula1>
          <xm:sqref>D79</xm:sqref>
        </x14:dataValidation>
        <x14:dataValidation type="list" allowBlank="1" showInputMessage="1" showErrorMessage="1" error="Please select answer from the drop-down list, or input answer in CAPITAL LETTERS" xr:uid="{8DEE9170-8F85-45AE-AF17-254BF9F2792A}">
          <x14:formula1>
            <xm:f>Lists!$D$2:$D$4</xm:f>
          </x14:formula1>
          <xm:sqref>D10</xm:sqref>
        </x14:dataValidation>
        <x14:dataValidation type="list" allowBlank="1" showInputMessage="1" showErrorMessage="1" xr:uid="{B80A1B0C-015E-41B2-A5DC-AB252C28AD71}">
          <x14:formula1>
            <xm:f>Lists!$F$2:$F$4</xm:f>
          </x14:formula1>
          <xm:sqref>D13</xm:sqref>
        </x14:dataValidation>
        <x14:dataValidation type="list" allowBlank="1" showInputMessage="1" showErrorMessage="1" xr:uid="{538D778C-48FF-4955-927B-CEAB955EACFD}">
          <x14:formula1>
            <xm:f>Lists!$G$2:$G$4</xm:f>
          </x14:formula1>
          <xm:sqref>D15</xm:sqref>
        </x14:dataValidation>
        <x14:dataValidation type="list" allowBlank="1" showInputMessage="1" showErrorMessage="1" xr:uid="{FEBEEF08-135B-486B-AF52-923086B82DE7}">
          <x14:formula1>
            <xm:f>Lists!$H$2:$H$4</xm:f>
          </x14:formula1>
          <xm:sqref>D16</xm:sqref>
        </x14:dataValidation>
        <x14:dataValidation type="list" allowBlank="1" showInputMessage="1" showErrorMessage="1" xr:uid="{961FD8E7-268E-42F2-BD8A-D27CCD18600A}">
          <x14:formula1>
            <xm:f>Lists!$I$2:$I$4</xm:f>
          </x14:formula1>
          <xm:sqref>D18</xm:sqref>
        </x14:dataValidation>
        <x14:dataValidation type="list" allowBlank="1" showInputMessage="1" showErrorMessage="1" xr:uid="{862A3FFC-C5DC-4C78-BB7D-61C3E591DBDD}">
          <x14:formula1>
            <xm:f>Lists!$E$2:$E$4</xm:f>
          </x14:formula1>
          <xm:sqref>D12</xm:sqref>
        </x14:dataValidation>
        <x14:dataValidation type="list" allowBlank="1" showErrorMessage="1" error="Please select answer from drop-down list, or input answer in CAPITAL LETTERS" promptTitle="Please answer YES/NO" prompt="Select an answer from the drop-down list" xr:uid="{0FFFB0E1-7EA0-4B33-A1D1-5FDB89D687F8}">
          <x14:formula1>
            <xm:f>Lists!$L$2:$L$4</xm:f>
          </x14:formula1>
          <xm:sqref>D28:D29</xm:sqref>
        </x14:dataValidation>
        <x14:dataValidation type="list" allowBlank="1" showInputMessage="1" showErrorMessage="1" error="Please select answer from drop-down list, or input answer in CAPITAL LETTERS" xr:uid="{62B1F7E4-0D3A-42BA-AD5B-3AB99BDD1F4F}">
          <x14:formula1>
            <xm:f>Lists!$A$2:$A$4</xm:f>
          </x14:formula1>
          <xm:sqref>D4</xm:sqref>
        </x14:dataValidation>
        <x14:dataValidation type="list" allowBlank="1" showInputMessage="1" showErrorMessage="1" xr:uid="{3AEA6DDA-E5B0-4BB8-A920-E00F24A46B0D}">
          <x14:formula1>
            <xm:f>Lists!$K$2:$K$4</xm:f>
          </x14:formula1>
          <xm:sqref>D21</xm:sqref>
        </x14:dataValidation>
        <x14:dataValidation type="list" allowBlank="1" showErrorMessage="1" error="Please only choose option from the drop-down list, or input in CAPITAL LETTERS" promptTitle="Please click on the cell" prompt="to select a relevant answer from the drop-down list" xr:uid="{56803196-7C16-4AE8-AC85-B8B1E5B4271A}">
          <x14:formula1>
            <xm:f>Lists!$S$2:$S$4</xm:f>
          </x14:formula1>
          <xm:sqref>D72</xm:sqref>
        </x14:dataValidation>
        <x14:dataValidation type="list" allowBlank="1" showErrorMessage="1" error="Please only choose option from the drop-down list, or input in CAPITAL LETTERS" promptTitle="Please click on the cell" prompt="to select a relevant answer from the drop-down list" xr:uid="{D56142B9-6F6D-44FC-B9DA-DE6FB3F9E665}">
          <x14:formula1>
            <xm:f>Lists!$T$2:$T$4</xm:f>
          </x14:formula1>
          <xm:sqref>D73</xm:sqref>
        </x14:dataValidation>
        <x14:dataValidation type="list" allowBlank="1" showErrorMessage="1" error="Please only choose option from the drop-down list, or input in CAPITAL LETTERS" promptTitle="Please click on the cell" prompt="to select a relevant answer from the drop-down list" xr:uid="{01B896E1-1E84-4B65-982F-23B63C1921FC}">
          <x14:formula1>
            <xm:f>Lists!$U$2:$U$4</xm:f>
          </x14:formula1>
          <xm:sqref>D74</xm:sqref>
        </x14:dataValidation>
        <x14:dataValidation type="list" allowBlank="1" showErrorMessage="1" error="Please only choose option from the drop-down list, or input in CAPITAL LETTERS" promptTitle="Please click on the cell" prompt="to select a relevant answer from the drop-down list" xr:uid="{4C563542-9789-405A-9799-12FE535C46B4}">
          <x14:formula1>
            <xm:f>Lists!$V$2:$V$4</xm:f>
          </x14:formula1>
          <xm:sqref>D77</xm:sqref>
        </x14:dataValidation>
        <x14:dataValidation type="list" allowBlank="1" showInputMessage="1" showErrorMessage="1" errorTitle="Please select an answer " error="from the drop-down list" promptTitle="When defining specifications:" xr:uid="{51DB2DA6-9B5F-4310-8182-092AD72598F7}">
          <x14:formula1>
            <xm:f>Lists!$C$2:$C$6</xm:f>
          </x14:formula1>
          <xm:sqref>D9</xm:sqref>
        </x14:dataValidation>
        <x14:dataValidation type="list" allowBlank="1" showErrorMessage="1" error="Please only choose option from the drop-down list, or input in CAPITAL LETTERS" promptTitle="Please click on the cell" prompt="to select a relevant answer from the drop-down list" xr:uid="{D83ADFF6-0434-42E4-8330-42A4FA5B73F8}">
          <x14:formula1>
            <xm:f>Lists!$W$2:$W$4</xm:f>
          </x14:formula1>
          <xm:sqref>D78</xm:sqref>
        </x14:dataValidation>
        <x14:dataValidation type="list" allowBlank="1" showInputMessage="1" showErrorMessage="1" error="Please select answer from drop-down list, or input answer in CAPITAL LETTERS" xr:uid="{CF470D24-ABA9-B64A-B1FA-6AA8DEAAFD14}">
          <x14:formula1>
            <xm:f>Lists!$L$2:$L$4</xm:f>
          </x14:formula1>
          <xm:sqref>D30 D25:D27</xm:sqref>
        </x14:dataValidation>
        <x14:dataValidation type="list" allowBlank="1" showInputMessage="1" showErrorMessage="1" xr:uid="{6ECA1E55-CBD2-B249-86BB-BDBDD9A64785}">
          <x14:formula1>
            <xm:f>_xlfn.ANCHORARRAY(Lists!$AF$2)</xm:f>
          </x14:formula1>
          <xm:sqref>D35:D52</xm:sqref>
        </x14:dataValidation>
        <x14:dataValidation type="list" allowBlank="1" showErrorMessage="1" errorTitle="Error" error="Please select a consideration from the drop-down list by clicking on the small arrow" promptTitle="Please click on the cell" prompt="and select a consideration from the drop-down list by clicking on the small arrow to the right" xr:uid="{A879D41F-D9DF-454A-B7AE-9D5FF94A1B1C}">
          <x14:formula1>
            <xm:f>_xlfn.ANCHORARRAY(Lists!$AI$2)</xm:f>
          </x14:formula1>
          <xm:sqref>D58:D66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AB7F-5AD2-6646-B362-66F02DEC09CB}">
  <sheetPr>
    <tabColor rgb="FFFEFECC"/>
  </sheetPr>
  <dimension ref="B1:I36"/>
  <sheetViews>
    <sheetView showGridLines="0" rightToLeft="1" zoomScaleNormal="100" workbookViewId="0">
      <pane xSplit="2" ySplit="1" topLeftCell="C2" activePane="bottomRight" state="frozen"/>
      <selection pane="topRight" activeCell="C1" sqref="C1"/>
      <selection pane="bottomLeft" activeCell="A2" sqref="A2"/>
      <selection pane="bottomRight" activeCell="B1" sqref="B1:B1048576"/>
    </sheetView>
  </sheetViews>
  <sheetFormatPr baseColWidth="10" defaultColWidth="10.83203125" defaultRowHeight="15" x14ac:dyDescent="0.2"/>
  <cols>
    <col min="1" max="1" width="2.83203125" customWidth="1"/>
    <col min="2" max="2" width="30.83203125" style="163" customWidth="1"/>
    <col min="3" max="4" width="25.83203125" customWidth="1"/>
    <col min="5" max="5" width="17.33203125" customWidth="1"/>
    <col min="6" max="6" width="44.1640625" customWidth="1"/>
    <col min="7" max="7" width="78.1640625" customWidth="1"/>
    <col min="8" max="8" width="65.83203125" customWidth="1"/>
    <col min="9" max="9" width="66.5" customWidth="1"/>
  </cols>
  <sheetData>
    <row r="1" spans="2:9" s="29" customFormat="1" ht="33" customHeight="1" x14ac:dyDescent="0.2">
      <c r="B1" s="162"/>
      <c r="F1" s="30" t="s">
        <v>608</v>
      </c>
      <c r="G1" s="31"/>
      <c r="H1" s="32" t="s">
        <v>609</v>
      </c>
    </row>
    <row r="2" spans="2:9" s="7" customFormat="1" ht="25" customHeight="1" x14ac:dyDescent="0.2">
      <c r="B2" s="325" t="s">
        <v>610</v>
      </c>
      <c r="C2" s="324" t="s">
        <v>611</v>
      </c>
      <c r="D2" s="324"/>
      <c r="E2" s="324"/>
      <c r="F2" s="324"/>
      <c r="G2" s="324"/>
      <c r="H2" s="324"/>
      <c r="I2" s="18"/>
    </row>
    <row r="3" spans="2:9" ht="43" customHeight="1" x14ac:dyDescent="0.2">
      <c r="B3" s="325"/>
      <c r="C3" s="15" t="s">
        <v>612</v>
      </c>
      <c r="D3" s="110" t="s">
        <v>613</v>
      </c>
      <c r="E3" s="15" t="s">
        <v>614</v>
      </c>
      <c r="F3" s="15" t="s">
        <v>615</v>
      </c>
      <c r="G3" s="327" t="s">
        <v>616</v>
      </c>
      <c r="H3" s="328"/>
      <c r="I3" s="18"/>
    </row>
    <row r="4" spans="2:9" ht="20" customHeight="1" x14ac:dyDescent="0.2">
      <c r="B4" s="325"/>
      <c r="C4" s="34"/>
      <c r="D4" s="34"/>
      <c r="E4" s="152" t="s">
        <v>617</v>
      </c>
      <c r="F4" s="17" t="s">
        <v>618</v>
      </c>
      <c r="G4" s="329" t="s">
        <v>619</v>
      </c>
      <c r="H4" s="330"/>
      <c r="I4" s="19"/>
    </row>
    <row r="5" spans="2:9" ht="20" customHeight="1" x14ac:dyDescent="0.2">
      <c r="B5" s="325"/>
      <c r="C5" s="34"/>
      <c r="D5" s="34"/>
      <c r="E5" s="17" t="s">
        <v>620</v>
      </c>
      <c r="F5" s="17" t="s">
        <v>621</v>
      </c>
      <c r="G5" s="329" t="s">
        <v>622</v>
      </c>
      <c r="H5" s="330"/>
      <c r="I5" s="19"/>
    </row>
    <row r="6" spans="2:9" ht="20" customHeight="1" x14ac:dyDescent="0.2">
      <c r="B6" s="325"/>
      <c r="C6" s="34"/>
      <c r="D6" s="34"/>
      <c r="E6" s="17" t="s">
        <v>623</v>
      </c>
      <c r="F6" s="17" t="s">
        <v>624</v>
      </c>
      <c r="G6" s="329" t="s">
        <v>625</v>
      </c>
      <c r="H6" s="330"/>
      <c r="I6" s="19"/>
    </row>
    <row r="7" spans="2:9" ht="20" customHeight="1" x14ac:dyDescent="0.2">
      <c r="B7" s="325"/>
      <c r="C7" s="34"/>
      <c r="D7" s="34"/>
      <c r="E7" s="17" t="s">
        <v>626</v>
      </c>
      <c r="F7" s="17" t="s">
        <v>627</v>
      </c>
      <c r="G7" s="329" t="s">
        <v>628</v>
      </c>
      <c r="H7" s="330"/>
      <c r="I7" s="19"/>
    </row>
    <row r="8" spans="2:9" ht="20" customHeight="1" x14ac:dyDescent="0.2">
      <c r="B8" s="325"/>
      <c r="C8" s="34"/>
      <c r="D8" s="34"/>
      <c r="E8" s="17" t="s">
        <v>629</v>
      </c>
      <c r="F8" s="17" t="s">
        <v>630</v>
      </c>
      <c r="G8" s="329" t="s">
        <v>631</v>
      </c>
      <c r="H8" s="330"/>
      <c r="I8" s="19"/>
    </row>
    <row r="9" spans="2:9" ht="20" customHeight="1" x14ac:dyDescent="0.2">
      <c r="B9" s="325"/>
      <c r="C9" s="34"/>
      <c r="D9" s="34"/>
      <c r="E9" s="17" t="s">
        <v>632</v>
      </c>
      <c r="F9" s="17" t="s">
        <v>633</v>
      </c>
      <c r="G9" s="329" t="s">
        <v>634</v>
      </c>
      <c r="H9" s="330"/>
      <c r="I9" s="19"/>
    </row>
    <row r="10" spans="2:9" ht="20" customHeight="1" x14ac:dyDescent="0.2">
      <c r="B10" s="325"/>
      <c r="C10" s="34"/>
      <c r="D10" s="34"/>
      <c r="E10" s="17" t="s">
        <v>635</v>
      </c>
      <c r="F10" s="17" t="s">
        <v>636</v>
      </c>
      <c r="G10" s="329" t="s">
        <v>637</v>
      </c>
      <c r="H10" s="330"/>
      <c r="I10" s="19"/>
    </row>
    <row r="11" spans="2:9" ht="20" customHeight="1" x14ac:dyDescent="0.2">
      <c r="B11" s="325"/>
      <c r="C11" s="34"/>
      <c r="D11" s="34"/>
      <c r="E11" s="17" t="s">
        <v>638</v>
      </c>
      <c r="F11" s="17" t="s">
        <v>639</v>
      </c>
      <c r="G11" s="329" t="s">
        <v>640</v>
      </c>
      <c r="H11" s="330"/>
      <c r="I11" s="19"/>
    </row>
    <row r="12" spans="2:9" ht="20" customHeight="1" x14ac:dyDescent="0.2">
      <c r="B12" s="325"/>
      <c r="C12" s="34"/>
      <c r="D12" s="34"/>
      <c r="E12" s="17" t="s">
        <v>641</v>
      </c>
      <c r="F12" s="17" t="s">
        <v>642</v>
      </c>
      <c r="G12" s="329" t="s">
        <v>643</v>
      </c>
      <c r="H12" s="330"/>
      <c r="I12" s="19"/>
    </row>
    <row r="13" spans="2:9" ht="20" customHeight="1" x14ac:dyDescent="0.2">
      <c r="B13" s="325"/>
      <c r="C13" s="34"/>
      <c r="D13" s="34"/>
      <c r="E13" s="17" t="s">
        <v>644</v>
      </c>
      <c r="F13" s="17" t="s">
        <v>645</v>
      </c>
      <c r="G13" s="329" t="s">
        <v>646</v>
      </c>
      <c r="H13" s="330"/>
      <c r="I13" s="19"/>
    </row>
    <row r="14" spans="2:9" ht="20" customHeight="1" x14ac:dyDescent="0.2">
      <c r="B14" s="325"/>
      <c r="C14" s="34"/>
      <c r="D14" s="34"/>
      <c r="E14" s="17" t="s">
        <v>647</v>
      </c>
      <c r="F14" s="17" t="s">
        <v>648</v>
      </c>
      <c r="G14" s="329" t="s">
        <v>649</v>
      </c>
      <c r="H14" s="330"/>
      <c r="I14" s="19"/>
    </row>
    <row r="15" spans="2:9" ht="20" customHeight="1" x14ac:dyDescent="0.2">
      <c r="B15" s="325"/>
      <c r="C15" s="34"/>
      <c r="D15" s="34"/>
      <c r="E15" s="17" t="s">
        <v>650</v>
      </c>
      <c r="F15" s="17" t="s">
        <v>651</v>
      </c>
      <c r="G15" s="329" t="s">
        <v>652</v>
      </c>
      <c r="H15" s="330"/>
      <c r="I15" s="19"/>
    </row>
    <row r="16" spans="2:9" ht="20" customHeight="1" x14ac:dyDescent="0.2">
      <c r="B16" s="325"/>
      <c r="C16" s="34"/>
      <c r="D16" s="34"/>
      <c r="E16" s="17" t="s">
        <v>653</v>
      </c>
      <c r="F16" s="17" t="s">
        <v>654</v>
      </c>
      <c r="G16" s="329" t="s">
        <v>655</v>
      </c>
      <c r="H16" s="330"/>
      <c r="I16" s="19"/>
    </row>
    <row r="17" spans="2:9" ht="20" customHeight="1" x14ac:dyDescent="0.2">
      <c r="B17" s="325"/>
      <c r="C17" s="34"/>
      <c r="D17" s="34"/>
      <c r="E17" s="17" t="s">
        <v>656</v>
      </c>
      <c r="F17" s="17" t="s">
        <v>657</v>
      </c>
      <c r="G17" s="329" t="s">
        <v>658</v>
      </c>
      <c r="H17" s="330"/>
      <c r="I17" s="19"/>
    </row>
    <row r="18" spans="2:9" ht="20" customHeight="1" x14ac:dyDescent="0.2">
      <c r="B18" s="325"/>
      <c r="C18" s="34"/>
      <c r="D18" s="34"/>
      <c r="E18" s="17" t="s">
        <v>659</v>
      </c>
      <c r="F18" s="17" t="s">
        <v>660</v>
      </c>
      <c r="G18" s="329" t="s">
        <v>661</v>
      </c>
      <c r="H18" s="330"/>
      <c r="I18" s="19"/>
    </row>
    <row r="19" spans="2:9" s="7" customFormat="1" ht="26" customHeight="1" x14ac:dyDescent="0.2">
      <c r="B19" s="325" t="s">
        <v>662</v>
      </c>
      <c r="C19" s="326" t="s">
        <v>663</v>
      </c>
      <c r="D19" s="326"/>
      <c r="E19" s="326"/>
      <c r="F19" s="326"/>
      <c r="G19" s="326"/>
      <c r="H19" s="326"/>
      <c r="I19" s="19"/>
    </row>
    <row r="20" spans="2:9" ht="43" customHeight="1" x14ac:dyDescent="0.2">
      <c r="B20" s="325"/>
      <c r="C20" s="15" t="s">
        <v>664</v>
      </c>
      <c r="D20" s="110" t="s">
        <v>665</v>
      </c>
      <c r="E20" s="15" t="s">
        <v>666</v>
      </c>
      <c r="F20" s="15" t="s">
        <v>667</v>
      </c>
      <c r="G20" s="327" t="s">
        <v>668</v>
      </c>
      <c r="H20" s="328"/>
      <c r="I20" s="18"/>
    </row>
    <row r="21" spans="2:9" ht="20" customHeight="1" x14ac:dyDescent="0.2">
      <c r="B21" s="325"/>
      <c r="C21" s="34"/>
      <c r="D21" s="34"/>
      <c r="E21" s="17" t="s">
        <v>669</v>
      </c>
      <c r="F21" s="17" t="s">
        <v>670</v>
      </c>
      <c r="G21" s="329" t="s">
        <v>671</v>
      </c>
      <c r="H21" s="330"/>
      <c r="I21" s="19"/>
    </row>
    <row r="22" spans="2:9" ht="20" customHeight="1" x14ac:dyDescent="0.2">
      <c r="B22" s="325"/>
      <c r="C22" s="34"/>
      <c r="D22" s="34"/>
      <c r="E22" s="17" t="s">
        <v>672</v>
      </c>
      <c r="F22" s="17" t="s">
        <v>673</v>
      </c>
      <c r="G22" s="329" t="s">
        <v>674</v>
      </c>
      <c r="H22" s="330"/>
      <c r="I22" s="19"/>
    </row>
    <row r="23" spans="2:9" ht="20" customHeight="1" x14ac:dyDescent="0.2">
      <c r="B23" s="325"/>
      <c r="C23" s="34"/>
      <c r="D23" s="34"/>
      <c r="E23" s="17" t="s">
        <v>675</v>
      </c>
      <c r="F23" s="17" t="s">
        <v>676</v>
      </c>
      <c r="G23" s="329" t="s">
        <v>677</v>
      </c>
      <c r="H23" s="330"/>
      <c r="I23" s="19"/>
    </row>
    <row r="24" spans="2:9" ht="20" customHeight="1" x14ac:dyDescent="0.2">
      <c r="B24" s="325"/>
      <c r="C24" s="34"/>
      <c r="D24" s="34"/>
      <c r="E24" s="17" t="s">
        <v>678</v>
      </c>
      <c r="F24" s="17" t="s">
        <v>679</v>
      </c>
      <c r="G24" s="329" t="s">
        <v>680</v>
      </c>
      <c r="H24" s="330"/>
      <c r="I24" s="19"/>
    </row>
    <row r="25" spans="2:9" ht="20" customHeight="1" x14ac:dyDescent="0.2">
      <c r="B25" s="325"/>
      <c r="C25" s="34"/>
      <c r="D25" s="34"/>
      <c r="E25" s="17" t="s">
        <v>681</v>
      </c>
      <c r="F25" s="17" t="s">
        <v>682</v>
      </c>
      <c r="G25" s="329" t="s">
        <v>683</v>
      </c>
      <c r="H25" s="330"/>
      <c r="I25" s="19"/>
    </row>
    <row r="26" spans="2:9" ht="20" customHeight="1" x14ac:dyDescent="0.2">
      <c r="B26" s="325"/>
      <c r="C26" s="34"/>
      <c r="D26" s="34"/>
      <c r="E26" s="17" t="s">
        <v>684</v>
      </c>
      <c r="F26" s="17" t="s">
        <v>685</v>
      </c>
      <c r="G26" s="329" t="s">
        <v>686</v>
      </c>
      <c r="H26" s="330"/>
      <c r="I26" s="19"/>
    </row>
    <row r="27" spans="2:9" ht="20" customHeight="1" x14ac:dyDescent="0.2">
      <c r="B27" s="325"/>
      <c r="C27" s="34"/>
      <c r="D27" s="34"/>
      <c r="E27" s="17" t="s">
        <v>687</v>
      </c>
      <c r="F27" s="17" t="s">
        <v>688</v>
      </c>
      <c r="G27" s="329" t="s">
        <v>689</v>
      </c>
      <c r="H27" s="330"/>
      <c r="I27" s="19"/>
    </row>
    <row r="28" spans="2:9" ht="20" customHeight="1" x14ac:dyDescent="0.2">
      <c r="B28" s="325"/>
      <c r="C28" s="34"/>
      <c r="D28" s="34"/>
      <c r="E28" s="17" t="s">
        <v>690</v>
      </c>
      <c r="F28" s="17" t="s">
        <v>691</v>
      </c>
      <c r="G28" s="329" t="s">
        <v>692</v>
      </c>
      <c r="H28" s="330"/>
      <c r="I28" s="19"/>
    </row>
    <row r="29" spans="2:9" ht="20" customHeight="1" x14ac:dyDescent="0.2">
      <c r="B29" s="325"/>
      <c r="C29" s="34"/>
      <c r="D29" s="34"/>
      <c r="E29" s="17" t="s">
        <v>693</v>
      </c>
      <c r="F29" s="17" t="s">
        <v>694</v>
      </c>
      <c r="G29" s="329" t="s">
        <v>695</v>
      </c>
      <c r="H29" s="330"/>
      <c r="I29" s="19"/>
    </row>
    <row r="30" spans="2:9" ht="20" customHeight="1" x14ac:dyDescent="0.2">
      <c r="B30" s="325"/>
      <c r="C30" s="34"/>
      <c r="D30" s="34"/>
      <c r="E30" s="17" t="s">
        <v>696</v>
      </c>
      <c r="F30" s="17" t="s">
        <v>697</v>
      </c>
      <c r="G30" s="329" t="s">
        <v>698</v>
      </c>
      <c r="H30" s="330"/>
      <c r="I30" s="19"/>
    </row>
    <row r="31" spans="2:9" ht="20" customHeight="1" x14ac:dyDescent="0.2">
      <c r="B31" s="325"/>
      <c r="C31" s="34"/>
      <c r="D31" s="34"/>
      <c r="E31" s="17" t="s">
        <v>699</v>
      </c>
      <c r="F31" s="17" t="s">
        <v>700</v>
      </c>
      <c r="G31" s="329" t="s">
        <v>701</v>
      </c>
      <c r="H31" s="330"/>
      <c r="I31" s="19"/>
    </row>
    <row r="32" spans="2:9" ht="20" customHeight="1" x14ac:dyDescent="0.2">
      <c r="B32" s="325"/>
      <c r="C32" s="34"/>
      <c r="D32" s="34"/>
      <c r="E32" s="17" t="s">
        <v>702</v>
      </c>
      <c r="F32" s="17" t="s">
        <v>703</v>
      </c>
      <c r="G32" s="329" t="s">
        <v>704</v>
      </c>
      <c r="H32" s="330"/>
      <c r="I32" s="19"/>
    </row>
    <row r="33" spans="2:9" ht="20" customHeight="1" x14ac:dyDescent="0.2">
      <c r="B33" s="325"/>
      <c r="C33" s="34"/>
      <c r="D33" s="34"/>
      <c r="E33" s="17" t="s">
        <v>705</v>
      </c>
      <c r="F33" s="17" t="s">
        <v>706</v>
      </c>
      <c r="G33" s="329" t="s">
        <v>707</v>
      </c>
      <c r="H33" s="330"/>
      <c r="I33" s="19"/>
    </row>
    <row r="34" spans="2:9" ht="20" customHeight="1" x14ac:dyDescent="0.2">
      <c r="B34" s="325"/>
      <c r="C34" s="34"/>
      <c r="D34" s="34"/>
      <c r="E34" s="17" t="s">
        <v>708</v>
      </c>
      <c r="F34" s="17" t="s">
        <v>709</v>
      </c>
      <c r="G34" s="329" t="s">
        <v>710</v>
      </c>
      <c r="H34" s="330"/>
      <c r="I34" s="19"/>
    </row>
    <row r="35" spans="2:9" x14ac:dyDescent="0.2">
      <c r="I35" s="19"/>
    </row>
    <row r="36" spans="2:9" x14ac:dyDescent="0.2">
      <c r="I36" s="19"/>
    </row>
  </sheetData>
  <mergeCells count="35">
    <mergeCell ref="G31:H31"/>
    <mergeCell ref="G32:H32"/>
    <mergeCell ref="G33:H33"/>
    <mergeCell ref="G34:H34"/>
    <mergeCell ref="G26:H26"/>
    <mergeCell ref="G27:H27"/>
    <mergeCell ref="G28:H28"/>
    <mergeCell ref="G29:H29"/>
    <mergeCell ref="G30:H30"/>
    <mergeCell ref="G21:H21"/>
    <mergeCell ref="G22:H22"/>
    <mergeCell ref="G23:H23"/>
    <mergeCell ref="G24:H24"/>
    <mergeCell ref="G25:H25"/>
    <mergeCell ref="G15:H15"/>
    <mergeCell ref="G16:H16"/>
    <mergeCell ref="G17:H17"/>
    <mergeCell ref="G18:H18"/>
    <mergeCell ref="G20:H20"/>
    <mergeCell ref="C2:H2"/>
    <mergeCell ref="B2:B18"/>
    <mergeCell ref="C19:H19"/>
    <mergeCell ref="B19:B34"/>
    <mergeCell ref="G3:H3"/>
    <mergeCell ref="G4:H4"/>
    <mergeCell ref="G5:H5"/>
    <mergeCell ref="G6:H6"/>
    <mergeCell ref="G7:H7"/>
    <mergeCell ref="G8:H8"/>
    <mergeCell ref="G9:H9"/>
    <mergeCell ref="G10:H10"/>
    <mergeCell ref="G11:H11"/>
    <mergeCell ref="G12:H12"/>
    <mergeCell ref="G13:H13"/>
    <mergeCell ref="G14:H14"/>
  </mergeCells>
  <conditionalFormatting sqref="C4:G18 E21:G34">
    <cfRule type="containsText" dxfId="21" priority="26" operator="containsText" text="SPP">
      <formula>NOT(ISERROR(SEARCH("SPP",C4)))</formula>
    </cfRule>
  </conditionalFormatting>
  <conditionalFormatting sqref="C21:C34">
    <cfRule type="containsText" dxfId="20" priority="25" operator="containsText" text="SPP">
      <formula>NOT(ISERROR(SEARCH("SPP",C21)))</formula>
    </cfRule>
  </conditionalFormatting>
  <conditionalFormatting sqref="C4:D4">
    <cfRule type="cellIs" dxfId="19" priority="24" operator="equal">
      <formula>"Other"</formula>
    </cfRule>
  </conditionalFormatting>
  <conditionalFormatting sqref="C5:D18">
    <cfRule type="containsText" dxfId="18" priority="23" operator="containsText" text="Other">
      <formula>NOT(ISERROR(SEARCH("Other",C5)))</formula>
    </cfRule>
  </conditionalFormatting>
  <conditionalFormatting sqref="C21:C34">
    <cfRule type="containsText" dxfId="17" priority="22" operator="containsText" text="Other">
      <formula>NOT(ISERROR(SEARCH("Other",C21)))</formula>
    </cfRule>
  </conditionalFormatting>
  <conditionalFormatting sqref="D4:D18">
    <cfRule type="cellIs" dxfId="16" priority="15" operator="equal">
      <formula>"other"</formula>
    </cfRule>
    <cfRule type="containsText" dxfId="15" priority="16" operator="containsText" text="economic">
      <formula>NOT(ISERROR(SEARCH("economic",D4)))</formula>
    </cfRule>
    <cfRule type="containsText" dxfId="14" priority="17" operator="containsText" text="social">
      <formula>NOT(ISERROR(SEARCH("social",D4)))</formula>
    </cfRule>
    <cfRule type="containsText" dxfId="13" priority="19" operator="containsText" text="economic">
      <formula>NOT(ISERROR(SEARCH("economic",D4)))</formula>
    </cfRule>
    <cfRule type="containsText" dxfId="12" priority="20" operator="containsText" text="soc">
      <formula>NOT(ISERROR(SEARCH("soc",D4)))</formula>
    </cfRule>
    <cfRule type="containsText" dxfId="11" priority="21" operator="containsText" text="env">
      <formula>NOT(ISERROR(SEARCH("env",D4)))</formula>
    </cfRule>
  </conditionalFormatting>
  <conditionalFormatting sqref="D7">
    <cfRule type="containsText" dxfId="10" priority="18" operator="containsText" text="environmental">
      <formula>NOT(ISERROR(SEARCH("environmental",D7)))</formula>
    </cfRule>
  </conditionalFormatting>
  <conditionalFormatting sqref="D21:D34">
    <cfRule type="containsText" dxfId="9" priority="14" operator="containsText" text="SPP">
      <formula>NOT(ISERROR(SEARCH("SPP",D21)))</formula>
    </cfRule>
  </conditionalFormatting>
  <conditionalFormatting sqref="D21">
    <cfRule type="cellIs" dxfId="8" priority="13" operator="equal">
      <formula>"Other"</formula>
    </cfRule>
  </conditionalFormatting>
  <conditionalFormatting sqref="D22:D34">
    <cfRule type="containsText" dxfId="7" priority="12" operator="containsText" text="Other">
      <formula>NOT(ISERROR(SEARCH("Other",D22)))</formula>
    </cfRule>
  </conditionalFormatting>
  <conditionalFormatting sqref="D21:D34">
    <cfRule type="cellIs" dxfId="6" priority="5" operator="equal">
      <formula>"other"</formula>
    </cfRule>
    <cfRule type="containsText" dxfId="5" priority="6" operator="containsText" text="economic">
      <formula>NOT(ISERROR(SEARCH("economic",D21)))</formula>
    </cfRule>
    <cfRule type="containsText" dxfId="4" priority="7" operator="containsText" text="social">
      <formula>NOT(ISERROR(SEARCH("social",D21)))</formula>
    </cfRule>
    <cfRule type="containsText" dxfId="3" priority="9" operator="containsText" text="economic">
      <formula>NOT(ISERROR(SEARCH("economic",D21)))</formula>
    </cfRule>
    <cfRule type="containsText" dxfId="2" priority="10" operator="containsText" text="soc">
      <formula>NOT(ISERROR(SEARCH("soc",D21)))</formula>
    </cfRule>
    <cfRule type="containsText" dxfId="1" priority="11" operator="containsText" text="env">
      <formula>NOT(ISERROR(SEARCH("env",D21)))</formula>
    </cfRule>
  </conditionalFormatting>
  <conditionalFormatting sqref="D24">
    <cfRule type="containsText" dxfId="0" priority="8" operator="containsText" text="environmental">
      <formula>NOT(ISERROR(SEARCH("environmental",D24)))</formula>
    </cfRule>
  </conditionalFormatting>
  <hyperlinks>
    <hyperlink ref="H1" location="Questionnaire!A1" display="Return to Questionnaire" xr:uid="{A5D928B4-28D7-4E4E-8D08-E8B6A9EB6852}"/>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E764B00-72CF-4648-9E5C-4B5F752A01F9}">
          <x14:formula1>
            <xm:f>Lists!$AC$2:$AC$5</xm:f>
          </x14:formula1>
          <xm:sqref>D21:D34 D4:D18</xm:sqref>
        </x14:dataValidation>
        <x14:dataValidation type="list" allowBlank="1" showInputMessage="1" showErrorMessage="1" xr:uid="{A1044E94-8E85-FC46-8A85-866BD2817C2F}">
          <x14:formula1>
            <xm:f>Lists!$AA$2:$AA$7</xm:f>
          </x14:formula1>
          <xm:sqref>C4:C18</xm:sqref>
        </x14:dataValidation>
        <x14:dataValidation type="list" allowBlank="1" showInputMessage="1" showErrorMessage="1" xr:uid="{B9D7E3C7-3E72-9743-A2FB-2F2857320E84}">
          <x14:formula1>
            <xm:f>Lists!$AB$2:$AB$9</xm:f>
          </x14:formula1>
          <xm:sqref>C21:C34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Lists</vt:lpstr>
      <vt:lpstr>Instructions</vt:lpstr>
      <vt:lpstr>Contact details</vt:lpstr>
      <vt:lpstr>Questionnaire</vt:lpstr>
      <vt:lpstr>Supporting documents 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LOUEYRAUD</dc:creator>
  <cp:lastModifiedBy>emad.alsafadi@outlook.com</cp:lastModifiedBy>
  <cp:lastPrinted>2019-06-06T12:54:56Z</cp:lastPrinted>
  <dcterms:created xsi:type="dcterms:W3CDTF">2019-06-05T12:36:54Z</dcterms:created>
  <dcterms:modified xsi:type="dcterms:W3CDTF">2022-08-07T07:20:35Z</dcterms:modified>
</cp:coreProperties>
</file>