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4"/>
  <workbookPr codeName="ThisWorkbook" defaultThemeVersion="166925"/>
  <mc:AlternateContent xmlns:mc="http://schemas.openxmlformats.org/markup-compatibility/2006">
    <mc:Choice Requires="x15">
      <x15ac:absPath xmlns:x15ac="http://schemas.microsoft.com/office/spreadsheetml/2010/11/ac" url="/Users/jojo2000/Desktop/UNEP SPP 2022/2. 12.7.1 Calculator/2 Calculator Tool/0 Final version/"/>
    </mc:Choice>
  </mc:AlternateContent>
  <xr:revisionPtr revIDLastSave="0" documentId="13_ncr:1_{8481560C-E5F0-C74F-AC24-F3F0668BD1D5}" xr6:coauthVersionLast="47" xr6:coauthVersionMax="47" xr10:uidLastSave="{00000000-0000-0000-0000-000000000000}"/>
  <bookViews>
    <workbookView xWindow="2100" yWindow="540" windowWidth="28800" windowHeight="16280" firstSheet="1" activeTab="1" xr2:uid="{00000000-000D-0000-FFFF-FFFF00000000}"/>
  </bookViews>
  <sheets>
    <sheet name="Lists" sheetId="19" state="hidden" r:id="rId1"/>
    <sheet name="Instrucciones" sheetId="42" r:id="rId2"/>
    <sheet name="Datos de contacto" sheetId="20" r:id="rId3"/>
    <sheet name="Cuestionario" sheetId="2" r:id="rId4"/>
    <sheet name="Documentos de apoyo A1" sheetId="4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I2" i="19" l="1" a="1"/>
  <c r="AI2" i="19" s="1"/>
  <c r="G114" i="2"/>
  <c r="H84" i="2"/>
  <c r="H101" i="2"/>
  <c r="H100" i="2"/>
  <c r="H99" i="2"/>
  <c r="H98" i="2"/>
  <c r="H97" i="2"/>
  <c r="H96" i="2"/>
  <c r="H113" i="2"/>
  <c r="H112" i="2"/>
  <c r="H111" i="2"/>
  <c r="H110" i="2"/>
  <c r="H109" i="2"/>
  <c r="H108" i="2"/>
  <c r="H107" i="2"/>
  <c r="H106" i="2"/>
  <c r="H105" i="2"/>
  <c r="H104" i="2"/>
  <c r="H103" i="2"/>
  <c r="H102" i="2"/>
  <c r="H95" i="2"/>
  <c r="H94" i="2"/>
  <c r="H93" i="2"/>
  <c r="H92" i="2"/>
  <c r="H91" i="2"/>
  <c r="H90" i="2"/>
  <c r="H89" i="2"/>
  <c r="H88" i="2"/>
  <c r="H87" i="2"/>
  <c r="H86" i="2"/>
  <c r="H85" i="2"/>
  <c r="AF2" i="19" l="1" a="1"/>
  <c r="AF2" i="19" s="1"/>
  <c r="D31" i="2"/>
  <c r="D22" i="2" l="1"/>
  <c r="D55" i="2" l="1"/>
  <c r="D80" i="2"/>
  <c r="D75" i="2"/>
  <c r="D68" i="2"/>
  <c r="D19" i="2"/>
  <c r="D23" i="2" l="1"/>
  <c r="D114" i="2" l="1"/>
  <c r="D116" i="2" l="1"/>
  <c r="H114" i="2"/>
  <c r="D81" i="2"/>
  <c r="D5" i="2" l="1"/>
  <c r="D69" i="2" l="1"/>
  <c r="D118"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<sst xmlns="http://schemas.openxmlformats.org/spreadsheetml/2006/main" count="713" uniqueCount="330">
  <si>
    <t>A</t>
  </si>
  <si>
    <t>B(a)1</t>
  </si>
  <si>
    <t>B(a)2-1</t>
  </si>
  <si>
    <t>B(a)2-2</t>
  </si>
  <si>
    <t>B(a)3-1</t>
  </si>
  <si>
    <t>B(a)3-2</t>
  </si>
  <si>
    <t>B(a) 4-1</t>
  </si>
  <si>
    <t>B(a) 4-2</t>
  </si>
  <si>
    <t>B(a)5</t>
  </si>
  <si>
    <t>B(a)6</t>
  </si>
  <si>
    <t>B(b)</t>
  </si>
  <si>
    <t>C</t>
  </si>
  <si>
    <t>D(a)</t>
  </si>
  <si>
    <t>D(a) TITLE</t>
  </si>
  <si>
    <t>D(a) values</t>
  </si>
  <si>
    <t>D(b) TITLE</t>
  </si>
  <si>
    <t>D(b) values</t>
  </si>
  <si>
    <t>D(c)</t>
  </si>
  <si>
    <t>E(a)-1</t>
  </si>
  <si>
    <t>E(a)-2</t>
  </si>
  <si>
    <t>E(a)-3</t>
  </si>
  <si>
    <t>E(b)-1</t>
  </si>
  <si>
    <t>E(b)-2</t>
  </si>
  <si>
    <t>E(b)-3</t>
  </si>
  <si>
    <t>LABELS</t>
  </si>
  <si>
    <t>Policies</t>
  </si>
  <si>
    <t>Legal Instruments</t>
  </si>
  <si>
    <t>D(4) supporting doc</t>
  </si>
  <si>
    <t>Not used</t>
  </si>
  <si>
    <t>D(b) not used</t>
  </si>
  <si>
    <t>SÍ</t>
  </si>
  <si>
    <t>Medio ambiente</t>
  </si>
  <si>
    <t>SÍ, los requisitos de sostenibilidad pueden incluirse en las especificaciones técnicas</t>
  </si>
  <si>
    <t>SÍ, se pueden utilizar especificaciones funcionales, basadas en los resultados y/o en el rendimiento</t>
  </si>
  <si>
    <t>SÍ, los requisitos de sostenibilidad pueden especificarse como criterios de precalificación o selección</t>
  </si>
  <si>
    <t>SÍ, los requisitos de sostenibilidad pueden especificarse como criterios de exclusión</t>
  </si>
  <si>
    <t>SÍ, la adjudicación del contrato puede basarse en dichos enfoques/ criterios</t>
  </si>
  <si>
    <t>SÍ, se puede utilizar el cálculo del coste del ciclo de vida</t>
  </si>
  <si>
    <t>SÍ, las cláusulas de ejecución del contrato pueden especificar requisitos de sostenibilidad</t>
  </si>
  <si>
    <t>SÍ, es OBLIGATORIO adquirir productos/servicios sostenibles al menos para algunas categorías</t>
  </si>
  <si>
    <t>YES</t>
  </si>
  <si>
    <t>o Appliances (commercial and residential appliances, such as clothes washers, ovens, refrigerators, etc.)
o Building interior products (carpeting, wallboards, paint and stains, etc.)
o Healthcare, biomedical equipment and supplies
o Building management and maintenance
o Cleaning products, janitorial and laundry services
o Construction materials and services (including concrete, insulation materials, etc.)
o Doors and windows
o Electricity acquisition and Renewable energy
o Food, catering services and vending machines
o Furniture
o Heating, venting and cooling products
o Landscaping and park services
o Lighting products and equipment (incl. lamp bulbs, indoor and outdoor lighting).
o Meeting and conference services
o Office electronics (incl. computers, monitors and imaging equipment) and electronic equipment leasing
o Office supplies (non-paper supplies)
o Paper and paper products
o Road Design, Construction and Maintenance
o Shipping, Packaging &amp; Packing Supplies
o Textiles (including workwear)
o Transportation services and vehicles (including fleet maintenance)
o Urban Waste collection
o Waste water infrastructure
o Water-using products/ plumbing systems</t>
  </si>
  <si>
    <t>o Appliances</t>
  </si>
  <si>
    <t>o  Protecting against human rights abuses (for example, discrimination, unsafe working conditions child labour, forced labour, and human trafficking).
It is advised to refer to the UN Guiding Principles for Business and Human Rights in the definition of such considerations.
o  Protecting and promoting groups at risk (for example, minorities, indigenous people, persons with disabilities, migrant workers) through social inclusion, which may include employment opportunities.
o  Promoting compliance with ILO standards and decent work
o  Promoting transparency and accountability and combatting corruption
o  Promoting SMEs
o  Promoting fair trade (for example, by ensuring fair living wages for those along the supply chain)
o  Promoting gender equality (for example, through the promotion of women-led businesses, or requiring a certain percentage of women in the workplace)
o  Promoting opportunities for social economy enterprises (NGOs, etc.)
o  Promoting Responsible Business Conduct among  suppliers (governments may refer to the OECD Guidelines for Multinational Enterprises when defining these).
o  Promoting inclusive and equitable quality education, and lifelong learning opportunities for all (such as apprenticeship or training opportunities)</t>
  </si>
  <si>
    <t>o  Protecting against human rights abuses  (for example, discrimination, unsafe working conditions child labour, forced labour, and human trafficking)</t>
  </si>
  <si>
    <t>YES, a risk-assessment analysis has been conducted prior to the selection of categories</t>
  </si>
  <si>
    <t>SÍ, se supervisa el progreso del plan de acción/política de las CPS</t>
  </si>
  <si>
    <t>SÍ, se ha fijado un objetivo específico</t>
  </si>
  <si>
    <t>SÍ, se controla la consecución de los objetivos</t>
  </si>
  <si>
    <t xml:space="preserve">SÍ, se controla el número y/o el valor de los contratos "sostenibles" </t>
  </si>
  <si>
    <t>SÍ, se supervisan los resultados de sostenibilidad</t>
  </si>
  <si>
    <t>NO al seguimiento</t>
  </si>
  <si>
    <t>Base biológica</t>
  </si>
  <si>
    <t>Política/estrategia de CPS</t>
  </si>
  <si>
    <t>Acto específico de promoción de las CPS</t>
  </si>
  <si>
    <t>o Electrodomésticos</t>
  </si>
  <si>
    <t>o  Proteger y promover a los grupos de riesgo mediante la inclusión social, que puede incluir oportunidades de empleo.</t>
  </si>
  <si>
    <t>NO</t>
  </si>
  <si>
    <t xml:space="preserve">Social </t>
  </si>
  <si>
    <t>SÍ, se pueden utilizar como referencia las etiquetas de tipo I o las normas de sostenibilidad</t>
  </si>
  <si>
    <t>NO, no se pueden utilizar como criterios</t>
  </si>
  <si>
    <t>NO, no es posible</t>
  </si>
  <si>
    <t>NO, la adjudicación del contrato no puede basarse en dichos enfoques/ criterios</t>
  </si>
  <si>
    <t>NO, no se puede utilizar el cálculo del coste del ciclo de vida</t>
  </si>
  <si>
    <t>NO, las cláusulas de ejecución del contrato no pueden especificar requisitos de sostenibilidad</t>
  </si>
  <si>
    <t>NO, no es obligatorio (sólo posible) adquirir productos/servicios sostenibles</t>
  </si>
  <si>
    <t>o Building interior products (carpeting, wallboards, paint and stains, etc.)</t>
  </si>
  <si>
    <t>o  Protecting and promoting groups at risk (for example, minorities, indigenous people, persons with disabilities, migrant workers) through social inclusion, which may include employment opportunities.</t>
  </si>
  <si>
    <t>NO, no risk-assessment analysis has been conducted</t>
  </si>
  <si>
    <t>Seguimiento mediante encuestas, autoevaluación o informes tradicionales a la dirección</t>
  </si>
  <si>
    <t>Ahorro de energía</t>
  </si>
  <si>
    <t>Plan de acción/hoja de ruta de CPS</t>
  </si>
  <si>
    <t>Decreto/orden que promueve las CPS</t>
  </si>
  <si>
    <t>Social</t>
  </si>
  <si>
    <t>o Productos para el interior de edificios (moquetas, paneles de pared, pintura y tintes, etc.)</t>
  </si>
  <si>
    <t>o  Promover el cumplimiento de las normas de la OIT y el trabajo decente</t>
  </si>
  <si>
    <t>Medio ambiente y social</t>
  </si>
  <si>
    <t>SÍ, ambos medios son posibles</t>
  </si>
  <si>
    <t>o Building management and maintenance</t>
  </si>
  <si>
    <t>o  Promoting compliance with ILO standards and decent work</t>
  </si>
  <si>
    <t>Seguimiento a través de una auditoría interna/externa</t>
  </si>
  <si>
    <t>Algodón/tejido ecológico</t>
  </si>
  <si>
    <t>Promoción de las CPS en la estrategia nacional de compras públicas</t>
  </si>
  <si>
    <t>Resolución/circular de promoción de las CPS</t>
  </si>
  <si>
    <t>o Equipos y suministros sanitarios y biomédicos</t>
  </si>
  <si>
    <t>o  Promover la transparencia y la responsabilidad y luchar contra la corrupción</t>
  </si>
  <si>
    <t>None of those listed</t>
  </si>
  <si>
    <t>NO, no se pueden utilizar dichos criterios, normas o etiquetas</t>
  </si>
  <si>
    <t>o Cleaning products, janitorial and laundry services</t>
  </si>
  <si>
    <t>o  Promoting transparency and accountability and combatting corruption</t>
  </si>
  <si>
    <t>Seguimiento a través de un sistema de información</t>
  </si>
  <si>
    <t>Alimentos de cultivo ecológico</t>
  </si>
  <si>
    <t>Promoción de las CPS en la estrategia global</t>
  </si>
  <si>
    <t>Disposiciones de CPS en la ley de contratación pública</t>
  </si>
  <si>
    <t>o Gestión y mantenimiento de edificios</t>
  </si>
  <si>
    <t>o  Promover las PYMES</t>
  </si>
  <si>
    <t>o Construction materials and services (including concrete, insulation materials, etc.)</t>
  </si>
  <si>
    <t>o  Promoting SMEs</t>
  </si>
  <si>
    <t>Seguimiento a través de una elaborada plataforma de contratación electrónica</t>
  </si>
  <si>
    <t>Papel de origen sostenible</t>
  </si>
  <si>
    <t>Otros</t>
  </si>
  <si>
    <t>Disposiciones de las CPS en los reglamentos/reglas/códigos de contratación</t>
  </si>
  <si>
    <t>o Productos de limpieza, servicios de conserjería y lavandería</t>
  </si>
  <si>
    <t>o  Promover el comercio justo</t>
  </si>
  <si>
    <t>o Doors and windows</t>
  </si>
  <si>
    <t>o  Promoting fair trade (for example, by ensuring fair living wages for those along the supply chain)</t>
  </si>
  <si>
    <t>Madera de origen sostenible</t>
  </si>
  <si>
    <t>Disposiciones de las CPS en la legislación general (como la legislación medioambiental)</t>
  </si>
  <si>
    <t>o Materiales y servicios de construcción (incluyendo hormigón, materiales de aislamiento, etc.)</t>
  </si>
  <si>
    <t>o  Promover la igualdad de género</t>
  </si>
  <si>
    <t>o Electricity acquisition and Renewable energy</t>
  </si>
  <si>
    <t>o  Promoting gender equality (for example, through the promotion of women-led businesses, or requiring a certain percentage of women in the workplace)</t>
  </si>
  <si>
    <t>Otra etiqueta (especifique en la siguiente columna)</t>
  </si>
  <si>
    <t>o Puertas y ventanas</t>
  </si>
  <si>
    <t>o  Promover oportunidades para las empresas de economía social (ONG, etc.)</t>
  </si>
  <si>
    <t>o Food, catering services and vending machines</t>
  </si>
  <si>
    <t>o  Promoting opportunities for social economy enterprises (NGOs, etc.)</t>
  </si>
  <si>
    <t>o Adquisición de electricidad y energía renovable</t>
  </si>
  <si>
    <t>o Promover una conducta empresarial responsable entre los proveedores</t>
  </si>
  <si>
    <t>o Furniture</t>
  </si>
  <si>
    <t>o  Promoting Responsible Business Conduct among suppliers</t>
  </si>
  <si>
    <t>o Alimentación, servicios de catering y máquinas expendedoras</t>
  </si>
  <si>
    <t>o  Promover una educación de calidad inclusiva y equitativa, y oportunidades de aprendizaje permanente para todos</t>
  </si>
  <si>
    <t>o Healthcare, biomedical equipment and supplies</t>
  </si>
  <si>
    <t>o  Promoting inclusive and equitable quality education, and lifelong learning opportunities for all (such as apprenticeship or training opportunities)</t>
  </si>
  <si>
    <t>o Mobiliario</t>
  </si>
  <si>
    <t>o Heating, venting and cooling products</t>
  </si>
  <si>
    <t>o  Promoting youth employment and training</t>
  </si>
  <si>
    <t>o Productos de calefacción, ventilación y refrigeración</t>
  </si>
  <si>
    <t>o Landscaping and park services</t>
  </si>
  <si>
    <t>o Servicios de jardinería y parques</t>
  </si>
  <si>
    <t>o Lighting products and equipment (incl. lamp bulbs, indoor and outdoor lighting).</t>
  </si>
  <si>
    <t>o Productos y equipos de iluminación (incluyendo bombillas, iluminación interior y exterior)</t>
  </si>
  <si>
    <t>o Meeting and conference services</t>
  </si>
  <si>
    <t>o Servicios de reuniones y conferencias</t>
  </si>
  <si>
    <t>o Office electronics (incl. computers, monitors and imaging equipment) and electronic equipment leasing</t>
  </si>
  <si>
    <t>o Electrónica de oficina y alquiler de equipos electrónicos</t>
  </si>
  <si>
    <t>o (Non-paper) Office supplies</t>
  </si>
  <si>
    <t>o Suministros de oficina (no de papel)</t>
  </si>
  <si>
    <t>o Paper and paper products</t>
  </si>
  <si>
    <t>o Papel y productos de papel</t>
  </si>
  <si>
    <t>o Road Design, Construction and Maintenance</t>
  </si>
  <si>
    <t>o Diseño, construcción y mantenimiento de carreteras</t>
  </si>
  <si>
    <t>o Shipping, Packaging &amp; Packing Supplies</t>
  </si>
  <si>
    <t>o Suministros de envío, empaquetado y embalaje</t>
  </si>
  <si>
    <t>o Textiles (including workwear)</t>
  </si>
  <si>
    <t>o Textiles (incluida la ropa de trabajo)</t>
  </si>
  <si>
    <t>o Transportation services and vehicles (including fleet maintenance)</t>
  </si>
  <si>
    <t>o Servicios de transporte y vehículos (incluido el mantenimiento de la flota)</t>
  </si>
  <si>
    <t>o Urban Waste collection</t>
  </si>
  <si>
    <t>o Recogida de residuos urbanos</t>
  </si>
  <si>
    <t>o Waste water infrastructure</t>
  </si>
  <si>
    <t>o Infraestructura de aguas residuales</t>
  </si>
  <si>
    <t>o Water-using products/ plumbing systems</t>
  </si>
  <si>
    <t>o Productos que utilizan agua/sistemas de fontanería</t>
  </si>
  <si>
    <t xml:space="preserve">        INSTRUCCIONES</t>
  </si>
  <si>
    <t>Gracias por tomarse el tiempo para completar el Cuestionario 2022 sobre el indicador 12.7.1 de los ODS, que mide el "Número de países que aplican políticas y planes de acción de las compras públicas sostenibles (CPS)" .
1. En primer lugar, haga clic en la pestaña "Datos de contacto" en la parte inferior de esta página e introduzca su información de contacto en los campos previstos. 
2. A continuación, seleccione la pestaña "Cuestionario" y responda a todas las preguntas que pueda, seleccionando una respuesta del menú desplegable en las celdas que están sombreadas en amarillo.
3. Para cada respuesta, en las celdas sombreadas en amarillo más claro, proporcione pruebas de apoyo, como enlaces a documentos relevantes, así como referencias dentro de estos documentos a números de páginas y declaraciones específicas. Si los documentos justificativos no están disponibles en línea, cárguelos en el archivo "Documentos justificativos" de la carpeta de su país. Las respuestas sin pruebas de apoyo no serán acreditadas.
4. Las casillas sombreadas en gris son opcionales.</t>
  </si>
  <si>
    <t>Haga click aquí  para obtener instrucciones más detalladas sobre cómo rellenar este cuestionario en Excel, consulte las "Directrices del cuestionario en Excel del Índice CPS".</t>
  </si>
  <si>
    <t>Haga click aquí para obtener más información sobre la metodología y el sistema de puntuación del indicador 12.7.1 de los ODS, documento "Metodología del Índice CPS".</t>
  </si>
  <si>
    <t>Para ver una lista por países de los puntos focales del indicador 12.7.1 de los ODS y sus suplentes, haga clic aquí.</t>
  </si>
  <si>
    <t>¿PREGUNTAS?
Póngase en contacto con nosotros:</t>
  </si>
  <si>
    <r>
      <t xml:space="preserve">agnes.wierzbicki@un.org
</t>
    </r>
    <r>
      <rPr>
        <sz val="14"/>
        <color theme="10"/>
        <rFont val="Calibri"/>
        <family val="2"/>
        <scheme val="minor"/>
      </rPr>
      <t xml:space="preserve">cc. </t>
    </r>
    <r>
      <rPr>
        <u/>
        <sz val="14"/>
        <color theme="10"/>
        <rFont val="Calibri"/>
        <family val="2"/>
        <scheme val="minor"/>
      </rPr>
      <t xml:space="preserve">  farid.yaker@un.org</t>
    </r>
  </si>
  <si>
    <t>Consultora, PNUMA
Oficial de programa, PNUMA</t>
  </si>
  <si>
    <t>DATOS DE CONTACTO DE LOS ENCUESTADOS</t>
  </si>
  <si>
    <t>Fecha (dd/mm/aa)</t>
  </si>
  <si>
    <t>País</t>
  </si>
  <si>
    <t>Nombre</t>
  </si>
  <si>
    <t>Apellido</t>
  </si>
  <si>
    <t xml:space="preserve">Género </t>
  </si>
  <si>
    <t>Cargo</t>
  </si>
  <si>
    <t>Departamento/Ministerio/Organización</t>
  </si>
  <si>
    <t>Dirección de correo electrónico</t>
  </si>
  <si>
    <t>Dirección de correo electrónico adicional (si procede)</t>
  </si>
  <si>
    <t>Encuestado #1</t>
  </si>
  <si>
    <t>Encuestado #2</t>
  </si>
  <si>
    <t>Encuestado #3</t>
  </si>
  <si>
    <t>Encuestado #4</t>
  </si>
  <si>
    <t>Encuestado #5</t>
  </si>
  <si>
    <t>Encuestado #6</t>
  </si>
  <si>
    <t>Encuestado #7</t>
  </si>
  <si>
    <t>Encuestado #8</t>
  </si>
  <si>
    <t>Encuestado #9</t>
  </si>
  <si>
    <t>Encuestado #10</t>
  </si>
  <si>
    <t>Encuestado #11</t>
  </si>
  <si>
    <t>Encuestado #12</t>
  </si>
  <si>
    <t>Encuestado #13</t>
  </si>
  <si>
    <t>Encuestado #14</t>
  </si>
  <si>
    <t>Encuestado #15</t>
  </si>
  <si>
    <t>CUESTIONARIO</t>
  </si>
  <si>
    <t>SUBINDICADORES Y PREGUNTAS</t>
  </si>
  <si>
    <t>PUNTUACIÓN</t>
  </si>
  <si>
    <t>SU RESPUESTA</t>
  </si>
  <si>
    <t>DETALLES Y DOCUMENTOS DE APOYO</t>
  </si>
  <si>
    <t>A: Existencia de una política/plan de acción de las CPS y/o requisitos reglamentarios de las CPS</t>
  </si>
  <si>
    <t>1 pt</t>
  </si>
  <si>
    <t>Haga clic en la celda de abajo y seleccione una respuesta de la lista desplegable</t>
  </si>
  <si>
    <t>Por favor, proporcione más detalles para apoyar su respuesta y por favor incluya enlaces a los documentos pertinentes</t>
  </si>
  <si>
    <r>
      <rPr>
        <b/>
        <sz val="8"/>
        <color rgb="FFC00000"/>
        <rFont val="Calibri"/>
        <family val="2"/>
        <scheme val="minor"/>
      </rPr>
      <t>A.1 ¿Cuenta su país con una política/plan de acción de las CPS aprobada (nacional/federal) que se esté aplicando y/o con requisitos reglamentarios de las CPS?</t>
    </r>
    <r>
      <rPr>
        <b/>
        <sz val="8"/>
        <rFont val="Calibri"/>
        <family val="2"/>
        <scheme val="minor"/>
      </rPr>
      <t xml:space="preserve">
</t>
    </r>
    <r>
      <rPr>
        <sz val="8"/>
        <rFont val="Calibri"/>
        <family val="2"/>
        <scheme val="minor"/>
      </rPr>
      <t xml:space="preserve">
Pueden ser cualquiera de los siguientes: 
(1) políticas/estrategias específicas de las CPS, planes de acción/mapas de ruta y requisitos reglamentarios; y/o 
(2) políticas globales (es decir, estrategias de desarrollo sostenible, políticas de consumo y producción sostenibles, economía verde, economía circular, etc.) con disposiciones integrales de las CPS; y/o 
(3) leyes y reglamentos de contratación pública con disposiciones integrales de las CPS; y/o
(4) leyes sectoriales con disposiciones integrales de las CPS (es decir, directivas sobre eficiencia energética).</t>
    </r>
  </si>
  <si>
    <t>Por favor, haga clic aquí para proporcionar detalles sobre sus políticas e instrumentos legales que apoyan las CPS (Documentos de apoyo A1).</t>
  </si>
  <si>
    <t>Su puntuación A:</t>
  </si>
  <si>
    <t>B: El marco normativo de la contratación pública favorece las CPS</t>
  </si>
  <si>
    <t>20 pts</t>
  </si>
  <si>
    <t xml:space="preserve">Por favor, proporcione más detalles para apoyar su respuesta y por favor incluya enlaces a los documentos pertinentes </t>
  </si>
  <si>
    <t>B(a) Las disposiciones del marco legal y reglamentario permiten incorporar consideraciones de sostenibilidad (ambientales y/o sociales) en las siguientes etapas del proceso de contratación pública:</t>
  </si>
  <si>
    <t>14 pts</t>
  </si>
  <si>
    <t xml:space="preserve">1/ Definiciones de los requisitos </t>
  </si>
  <si>
    <r>
      <rPr>
        <b/>
        <sz val="8"/>
        <color rgb="FFC00000"/>
        <rFont val="Calibri"/>
        <family val="2"/>
        <scheme val="minor"/>
      </rPr>
      <t xml:space="preserve">B.1 ¿Permite el marco legal y reglamentario incluir requisitos de sostenibilidad (ambientales y/o sociales) en las especificaciones técnicas? Y/O ¿Pueden utilizarse las etiquetas ecológicas de tipo I, las etiquetas sociales o las normas de sostenibilidad pertinentes como referencia para especificar el nivel mínimo de cumplimiento?
</t>
    </r>
    <r>
      <rPr>
        <sz val="8"/>
        <color theme="1"/>
        <rFont val="Calibri"/>
        <family val="2"/>
        <scheme val="minor"/>
      </rPr>
      <t>Al definir los criterios mínimos de cumplimiento de un contrato, se pueden especificar los requisitos de sostenibilidad. Por ejemplo: uso de materia prima sostenible/reciclada; biodegradabilidad de los productos; evitar el uso de sustancias nocivas; embalaje ecológico; nivel de consumo energético; garantía y durabilidad; garantía de disponibilidad de piezas y componentes.</t>
    </r>
  </si>
  <si>
    <t>2 pts</t>
  </si>
  <si>
    <t>…</t>
  </si>
  <si>
    <r>
      <rPr>
        <b/>
        <sz val="8"/>
        <color rgb="FFC00000"/>
        <rFont val="Calibri"/>
        <family val="2"/>
        <scheme val="minor"/>
      </rPr>
      <t xml:space="preserve">B.2 ¿Permite el marco legal y reglamentario que se utilicen como criterios especificaciones funcionales / basadas en resultados / basadas en el rendimiento?
</t>
    </r>
    <r>
      <rPr>
        <sz val="8"/>
        <rFont val="Calibri"/>
        <family val="2"/>
        <scheme val="minor"/>
      </rPr>
      <t xml:space="preserve">
Tales especificaciones indican lo que los artículos adquiridos deben lograr en términos de las funciones realizadas, el nivel de rendimiento alcanzado o los productos/resultados entregados. Por ejemplo: bombillas con un consumo energético limitado, o vehículos con emisiones de CO2 limitadas.</t>
    </r>
  </si>
  <si>
    <t>2/ Precalificación/cualificación</t>
  </si>
  <si>
    <r>
      <rPr>
        <b/>
        <sz val="8"/>
        <color rgb="FFC00000"/>
        <rFont val="Calibri"/>
        <family val="2"/>
        <scheme val="minor"/>
      </rPr>
      <t xml:space="preserve">B.3 ¿Permite el marco legal y reglamentario que los requisitos de sostenibilidad se especifiquen como criterios de precalificación/selección?
</t>
    </r>
    <r>
      <rPr>
        <sz val="8"/>
        <rFont val="Calibri"/>
        <family val="2"/>
        <scheme val="minor"/>
      </rPr>
      <t xml:space="preserve">
Los criterios de selección evalúan la idoneidad de un operador económico para llevar a cabo un contrato. Por ejemplo, se puede pedir a los proveedores que demuestren el cumplimiento de las normas sociales y/o medioambientales, que demuestren que han adoptado un enfoque de sistema de gestión medioambiental o un sistema de gestión y seguimiento de la cadena de suministro.</t>
    </r>
  </si>
  <si>
    <r>
      <rPr>
        <b/>
        <sz val="8"/>
        <color rgb="FFC00000"/>
        <rFont val="Calibri"/>
        <family val="2"/>
        <scheme val="minor"/>
      </rPr>
      <t xml:space="preserve">B.4 ¿Permite el marco legal y reglamentario que los requisitos de sostenibilidad se especifiquen como criterios de exclusión?
</t>
    </r>
    <r>
      <rPr>
        <sz val="8"/>
        <rFont val="Calibri"/>
        <family val="2"/>
        <scheme val="minor"/>
      </rPr>
      <t xml:space="preserve">
Los proveedores que infrinjan la legislación medioambiental o social, o que no cumplan determinadas normas medioambientales o sociales (como los convenios fundamentales de la OIT), pueden ser excluidos del proceso de contratación.</t>
    </r>
  </si>
  <si>
    <t>3/ Evaluación y selección</t>
  </si>
  <si>
    <r>
      <rPr>
        <b/>
        <sz val="8"/>
        <color rgb="FFC00000"/>
        <rFont val="Calibri"/>
        <family val="2"/>
        <scheme val="minor"/>
      </rPr>
      <t xml:space="preserve">B.5 ¿Permite el marco legal y reglamentario que la adjudicación del contrato se base en criterios distintos del precio (incluidos los criterios de sostenibilidad)? </t>
    </r>
    <r>
      <rPr>
        <b/>
        <sz val="8"/>
        <rFont val="Calibri"/>
        <family val="2"/>
        <scheme val="minor"/>
      </rPr>
      <t xml:space="preserve">
</t>
    </r>
    <r>
      <rPr>
        <sz val="8"/>
        <rFont val="Calibri"/>
        <family val="2"/>
        <scheme val="minor"/>
      </rPr>
      <t xml:space="preserve">
Por ejemplo, recurriendo a los enfoques de "Mejor relación calidad-precio" o "Oferta económicamente más ventajosa."</t>
    </r>
  </si>
  <si>
    <r>
      <rPr>
        <b/>
        <sz val="8"/>
        <color rgb="FFC00000"/>
        <rFont val="Calibri"/>
        <family val="2"/>
        <scheme val="minor"/>
      </rPr>
      <t>B.6 ¿Permite el marco legal y reglamentario utilizar el cálculo del coste del ciclo de vida (CCV) en la evaluación de las ofertas?</t>
    </r>
    <r>
      <rPr>
        <b/>
        <sz val="8"/>
        <rFont val="Calibri"/>
        <family val="2"/>
        <scheme val="minor"/>
      </rPr>
      <t xml:space="preserve">
</t>
    </r>
    <r>
      <rPr>
        <sz val="8"/>
        <rFont val="Calibri"/>
        <family val="2"/>
        <scheme val="minor"/>
      </rPr>
      <t xml:space="preserve">
El CCV es una evaluación económica que tiene en cuenta todos los costes en los que se incurrirá durante la vida útil de un producto, obra o servicio (precio de compra, incluyendo la entrega, costes de instalación; costes de funcionamiento y mantenimiento; costes de fin de vida, como la eliminación).</t>
    </r>
  </si>
  <si>
    <t>4/ Adjudicación y gestión del contrato</t>
  </si>
  <si>
    <r>
      <rPr>
        <b/>
        <sz val="8"/>
        <color rgb="FFC00000"/>
        <rFont val="Calibri"/>
        <family val="2"/>
        <scheme val="minor"/>
      </rPr>
      <t xml:space="preserve">B.7 ¿Permite el marco legal y reglamentario especificar los requisitos de sostenibilidad en las cláusulas de ejecución de los contratos?
</t>
    </r>
    <r>
      <rPr>
        <b/>
        <sz val="8"/>
        <rFont val="Calibri"/>
        <family val="2"/>
        <scheme val="minor"/>
      </rPr>
      <t xml:space="preserve">
</t>
    </r>
    <r>
      <rPr>
        <sz val="8"/>
        <rFont val="Calibri"/>
        <family val="2"/>
        <scheme val="minor"/>
      </rPr>
      <t>Por ejemplo: exigir el cumplimiento de los derechos laborales en la cadena de suministro (por ejemplo, las normas fundamentales de la OIT); exigir un uso eficiente de los recursos, como la electricidad y el agua, en las obras de construcción; la reducción de las emisiones de CO2 asociadas al transporte; la retirada de los embalajes para su reutilización, reciclaje o eliminación adecuada.</t>
    </r>
  </si>
  <si>
    <t xml:space="preserve">Su puntuación B(a): </t>
  </si>
  <si>
    <t>B(b) Las disposiciones del marco legal y reglamentario ordenan la adquisición de alternativas sostenibles</t>
  </si>
  <si>
    <t>6 pts</t>
  </si>
  <si>
    <r>
      <rPr>
        <b/>
        <sz val="8"/>
        <color rgb="FFC00000"/>
        <rFont val="Calibri"/>
        <family val="2"/>
        <scheme val="minor"/>
      </rPr>
      <t xml:space="preserve">B.8 ¿El marco legal y reglamentario obliga a la contratación de alternativas sostenibles para al menos una o más categorías?
</t>
    </r>
    <r>
      <rPr>
        <b/>
        <sz val="8"/>
        <rFont val="Calibri"/>
        <family val="2"/>
        <scheme val="minor"/>
      </rPr>
      <t xml:space="preserve">
</t>
    </r>
    <r>
      <rPr>
        <sz val="8"/>
        <rFont val="Calibri"/>
        <family val="2"/>
        <scheme val="minor"/>
      </rPr>
      <t>Por ejemplo, la Directiva sobre vehículos limpios de la UE obliga a los poderes adjudicadores a tener en cuenta las repercusiones energéticas y medioambientales a la hora de adquirir vehículos de transporte por carretera.</t>
    </r>
  </si>
  <si>
    <t>Su puntuación B(b):</t>
  </si>
  <si>
    <t>Su puntuación B:</t>
  </si>
  <si>
    <t>C: Apoyo práctico prestado a los profesionales de la contratación pública en la aplicación de las CPS</t>
  </si>
  <si>
    <t xml:space="preserve">Por favor, proporcione más detalles o ejemplos para apoyar su respuesta y por favor incluya enlaces a los documentos pertinentes </t>
  </si>
  <si>
    <r>
      <rPr>
        <b/>
        <sz val="8"/>
        <color rgb="FFC00000"/>
        <rFont val="Calibri"/>
        <family val="2"/>
        <scheme val="minor"/>
      </rPr>
      <t>C.1 ¿Se han elaborado directrices y herramientas, o un catálogo oficial de productos con etiqueta ecológica, que se revisan periódicamente?</t>
    </r>
    <r>
      <rPr>
        <b/>
        <u/>
        <sz val="8"/>
        <rFont val="Calibri"/>
        <family val="2"/>
        <scheme val="minor"/>
      </rPr>
      <t xml:space="preserve">
</t>
    </r>
    <r>
      <rPr>
        <b/>
        <sz val="8"/>
        <rFont val="Calibri"/>
        <family val="2"/>
        <scheme val="minor"/>
      </rPr>
      <t xml:space="preserve"> 
</t>
    </r>
    <r>
      <rPr>
        <sz val="8"/>
        <rFont val="Calibri"/>
        <family val="2"/>
        <scheme val="minor"/>
      </rPr>
      <t xml:space="preserve">Como directrices/manuales de contratación sostenible, criterios de sostenibilidad, catálogo oficial de productos sostenibles, etc. </t>
    </r>
  </si>
  <si>
    <t>4 pts</t>
  </si>
  <si>
    <r>
      <t xml:space="preserve">C.2 ¿Se utilizan canales de comunicación específicos para proporcionar información o herramientas a los profesionales de la contratación, al menos dos veces al año?
</t>
    </r>
    <r>
      <rPr>
        <sz val="8"/>
        <color theme="1"/>
        <rFont val="Calibri"/>
        <family val="2"/>
        <scheme val="minor"/>
      </rPr>
      <t>Por ejemplo, un boletín informativo, un sitio web, una intranet, medios sociales, etc.</t>
    </r>
  </si>
  <si>
    <r>
      <t xml:space="preserve">C.3 ¿Se organizan sesiones de formación al menos una vez al año para desarrollar la capacidad de los profesionales de la contratación pública en la aplicación de las CPS?
</t>
    </r>
    <r>
      <rPr>
        <sz val="8"/>
        <color theme="1"/>
        <rFont val="Calibri"/>
        <family val="2"/>
        <scheme val="minor"/>
      </rPr>
      <t>Estas sesiones de formación deben centrarse en las CPS o contener un componente significativo de CPS. Estas sesiones pueden ser presenciales y/o virtuales y ofrecerse a los nuevos empleados o como formación continua. Las sesiones de formación también pueden extenderse a los proveedores. Estas sesiones suelen centrarse en ayudar a los proveedores a entender el proceso de compra y los requisitos de sostenibilidad.</t>
    </r>
  </si>
  <si>
    <r>
      <rPr>
        <b/>
        <sz val="8"/>
        <color rgb="FFC00000"/>
        <rFont val="Calibri"/>
        <family val="2"/>
        <scheme val="minor"/>
      </rPr>
      <t>C.4 ¿Se comparten las mejores prácticas o estudios de casos (al menos 3) con los profesionales de la contratación?</t>
    </r>
    <r>
      <rPr>
        <b/>
        <sz val="8"/>
        <rFont val="Calibri"/>
        <family val="2"/>
        <scheme val="minor"/>
      </rPr>
      <t xml:space="preserve">
</t>
    </r>
    <r>
      <rPr>
        <sz val="8"/>
        <rFont val="Calibri"/>
        <family val="2"/>
        <scheme val="minor"/>
      </rPr>
      <t xml:space="preserve">
Tenga en cuenta únicamente los estudios desarrollados en los últimos 3 años, que pueden incluir la traducción de documentos relevantes desarrollados por otros países.</t>
    </r>
  </si>
  <si>
    <r>
      <rPr>
        <b/>
        <sz val="8"/>
        <color rgb="FFC00000"/>
        <rFont val="Calibri"/>
        <family val="2"/>
        <scheme val="minor"/>
      </rPr>
      <t xml:space="preserve">C.5 ¿El gobierno nacional fomenta las mejores prácticas y los logros en materia de CPS mediante premios y/o incentivos? 
</t>
    </r>
    <r>
      <rPr>
        <b/>
        <sz val="8"/>
        <rFont val="Calibri"/>
        <family val="2"/>
        <scheme val="minor"/>
      </rPr>
      <t xml:space="preserve">
</t>
    </r>
    <r>
      <rPr>
        <sz val="8"/>
        <rFont val="Calibri"/>
        <family val="2"/>
        <scheme val="minor"/>
      </rPr>
      <t>Los premios e incentivos aumentan la inversión de los empleados en CPS y crean una cultura que fomenta la integración de las consideraciones de sostenibilidad en la contratación pública. Los incentivos incluyen los típicos reconocimientos y recompensas internas. Otros ejemplos son las competiciones creativas entre las unidades de la organización o entre ellas, o para categorías de compras específicas.</t>
    </r>
    <r>
      <rPr>
        <b/>
        <sz val="8"/>
        <rFont val="Calibri"/>
        <family val="2"/>
        <scheme val="minor"/>
      </rPr>
      <t xml:space="preserve"> </t>
    </r>
    <r>
      <rPr>
        <sz val="8"/>
        <rFont val="Calibri"/>
        <family val="2"/>
        <scheme val="minor"/>
      </rPr>
      <t xml:space="preserve">
</t>
    </r>
  </si>
  <si>
    <r>
      <rPr>
        <b/>
        <sz val="8"/>
        <color rgb="FFC00000"/>
        <rFont val="Calibri"/>
        <family val="2"/>
        <scheme val="minor"/>
      </rPr>
      <t xml:space="preserve">C.6 ¿Hay un servicio de ayuda de las CPS disponible para los profesionales de la contratación?
</t>
    </r>
    <r>
      <rPr>
        <sz val="8"/>
        <color theme="1"/>
        <rFont val="Calibri"/>
        <family val="2"/>
        <scheme val="minor"/>
      </rPr>
      <t xml:space="preserve">Un servicio de ayuda del SPP proporciona asistencia directa por teléfono, Internet, correo electrónico o mediante visitas a los poderes adjudicadores públicos sobre cuestiones relacionadas con la aplicación de las CPS. También puede tratarse de un servicio de ayuda general para la contratación pública que aborde cuestiones relacionadas con las CPS. </t>
    </r>
    <r>
      <rPr>
        <sz val="8"/>
        <rFont val="Calibri"/>
        <family val="2"/>
        <scheme val="minor"/>
      </rPr>
      <t xml:space="preserve">
</t>
    </r>
  </si>
  <si>
    <t>Su puntuación C:</t>
  </si>
  <si>
    <t xml:space="preserve">
D: Criterios de compra / normas de compra / requisitos de las CPS
</t>
  </si>
  <si>
    <t>Seleccione las categorías y los productos correspondientes en la lista desplegable</t>
  </si>
  <si>
    <t>Enumere detalladamente a continuación los nombres de los grupos de productos (más pequeños) que pueden pertenecer a la categoría seleccionada en la columna D</t>
  </si>
  <si>
    <t>Opcional</t>
  </si>
  <si>
    <t>D(a) Criterios medioambientales</t>
  </si>
  <si>
    <t>10 pts</t>
  </si>
  <si>
    <t xml:space="preserve">
</t>
  </si>
  <si>
    <r>
      <t xml:space="preserve">
D.1 ¿Se han definido criterios de compra ecológica o se han recomendado normas/etiquetas medioambientales para categorías específicas de productos y servicios? 
</t>
    </r>
    <r>
      <rPr>
        <b/>
        <sz val="8"/>
        <color theme="1"/>
        <rFont val="Calibri"/>
        <family val="2"/>
        <scheme val="minor"/>
      </rPr>
      <t xml:space="preserve">
Si la respuesta es negativa, pase a la siguiente pregunta. En caso afirmativo, seleccione una respuesta de la lista desplegable de la columna D.
</t>
    </r>
    <r>
      <rPr>
        <sz val="8"/>
        <color theme="1"/>
        <rFont val="Calibri"/>
        <family val="2"/>
        <scheme val="minor"/>
      </rPr>
      <t xml:space="preserve">Los criterios de compra ecológica y las normas/etiquetas medioambientales especifican los niveles de rendimiento medioambiental y climático de un producto o servicio.  Pueden especificarse en las solicitudes y contratos, y pueden incluirse en la evaluación técnica y el análisis de costes de los presupuestos, ofertas y propuestas. Por ejemplo, se puede exigir que los vehículos no emitan más de una determinada cantidad de contaminantes, o que los aparatos de aire acondicionado no consuman más de una determinada cantidad de energía. </t>
    </r>
    <r>
      <rPr>
        <b/>
        <sz val="8"/>
        <color theme="1"/>
        <rFont val="Calibri"/>
        <family val="2"/>
        <scheme val="minor"/>
      </rPr>
      <t xml:space="preserve">
</t>
    </r>
    <r>
      <rPr>
        <b/>
        <sz val="8"/>
        <color rgb="FFC00000"/>
        <rFont val="Calibri"/>
        <family val="2"/>
        <scheme val="minor"/>
      </rPr>
      <t xml:space="preserve">
</t>
    </r>
  </si>
  <si>
    <t>Seleccione hasta 18 categorías relevantes de la lista desplegable que aparece a continuación para las que se han definido criterios de contratación ecológica o se han recomendado normas/etiquetas medioambientales. Cada categoría solo puede seleccionarse una vez.</t>
  </si>
  <si>
    <r>
      <t xml:space="preserve">Enumere detalladamente a continuación los nombres de </t>
    </r>
    <r>
      <rPr>
        <i/>
        <sz val="8"/>
        <color rgb="FFFF0066"/>
        <rFont val="Calibri (Body)"/>
      </rPr>
      <t xml:space="preserve">los grupos de productos o servicios (más pequeños) </t>
    </r>
    <r>
      <rPr>
        <i/>
        <sz val="8"/>
        <color theme="1"/>
        <rFont val="Calibri"/>
        <family val="2"/>
        <scheme val="minor"/>
      </rPr>
      <t>que pueden estar incluidos en la categoría seleccionada en la columna D. Por ejemplo, si la categoría de productos/servicios seleccionada en la columna D es "Electrónica de oficina", los posibles grupos de productos más pequeños podrían ser "monitores", "equipos de imagen", etc.</t>
    </r>
  </si>
  <si>
    <r>
      <rPr>
        <i/>
        <sz val="8"/>
        <color rgb="FFFF0066"/>
        <rFont val="Calibri (Body)"/>
      </rPr>
      <t>Opcional:</t>
    </r>
    <r>
      <rPr>
        <i/>
        <sz val="8"/>
        <color theme="1"/>
        <rFont val="Calibri"/>
        <family val="2"/>
        <scheme val="minor"/>
      </rPr>
      <t xml:space="preserve"> Si se han recomendado etiquetas para esos productos, seleccione una etiqueta de la lista desplegable. Si la etiqueta no aparece en la lista, escríbala en la siguiente columna.</t>
    </r>
  </si>
  <si>
    <r>
      <rPr>
        <i/>
        <sz val="8"/>
        <color rgb="FFFF0066"/>
        <rFont val="Calibri (Body)"/>
      </rPr>
      <t>Opcional:</t>
    </r>
    <r>
      <rPr>
        <i/>
        <sz val="8"/>
        <color theme="1"/>
        <rFont val="Calibri"/>
        <family val="2"/>
        <scheme val="minor"/>
      </rPr>
      <t xml:space="preserve"> Otro tipo de etiqueta
(especifique)</t>
    </r>
  </si>
  <si>
    <t xml:space="preserve">
Las categorías más comunes de productos y servicios que aparecen en la lista desplegable de la columna D a la derecha.
o Adquisición de electricidad y energía renovable
o Alimentación, servicios de catering y máquinas expendedoras
o Diseño, construcción y mantenimiento de carreteras
o Electrodomésticos (aparatos comerciales y residenciales, como lavadoras de ropa, hornos, frigoríficos, etc.)
o Electrónica de oficina (incluidos ordenadores, monitores y equipos de imagen) y alquiler de equipos electrónicos
o Equipos y suministros sanitarios y biomédicos
o Gestión y mantenimiento de edificios
o Infraestructura de aguas residuales
o Materiales y servicios de construcción (incluyendo hormigón, materiales de aislamiento, etc.)
o Mobiliario
o Papel y productos de papel
o Productos de calefacción, ventilación y refrigeración
o Productos de limpieza, servicios de conserjería y lavandería
o Productos para el interior de edificios (moquetas, paneles de pared, pintura y tintes, etc.)
o Productos que utilizan agua/sistemas de fontanería
o Productos y equipos de iluminación (incluyendo bombillas, iluminación interior y exterior)
o Puertas y ventanas
o Recogida de residuos urbanos
o Servicios de jardinería y parques
o Servicios de reuniones y conferencias
o Servicios de transporte y vehículos (incluido el mantenimiento de la flota)
o Suministros de oficina (no de papel)
o Suministros de envío, empaquetado y embalaje
o Textiles (incluida la ropa de trabajo)
</t>
  </si>
  <si>
    <t>0.5 pts</t>
  </si>
  <si>
    <t>Categorías de productos/servicios adicionales que no aparecen en la lista desplegable.</t>
  </si>
  <si>
    <t>Su puntuación D(a):</t>
  </si>
  <si>
    <t>D(b) Consideraciones sociales / económicas / relacionadas con la gobernanza</t>
  </si>
  <si>
    <r>
      <t xml:space="preserve">D.2 ¿Se han definido los requisitos sociales y/o se han aplicado normas/etiquetas sociales a la contratación pública?
</t>
    </r>
    <r>
      <rPr>
        <b/>
        <sz val="8"/>
        <color theme="1"/>
        <rFont val="Calibri"/>
        <family val="2"/>
        <scheme val="minor"/>
      </rPr>
      <t>Si la respuesta es negativa, pase a la siguiente pregunta. Si la respuesta es afirmativa, seleccione una opción de la lista desplegable de la columna D.</t>
    </r>
    <r>
      <rPr>
        <sz val="8"/>
        <color rgb="FFC00000"/>
        <rFont val="Calibri"/>
        <family val="2"/>
        <scheme val="minor"/>
      </rPr>
      <t xml:space="preserve">
</t>
    </r>
    <r>
      <rPr>
        <b/>
        <sz val="8"/>
        <color rgb="FFC00000"/>
        <rFont val="Calibri"/>
        <family val="2"/>
        <scheme val="minor"/>
      </rPr>
      <t xml:space="preserve">
</t>
    </r>
    <r>
      <rPr>
        <sz val="8"/>
        <color theme="1"/>
        <rFont val="Calibri"/>
        <family val="2"/>
        <scheme val="minor"/>
      </rPr>
      <t xml:space="preserve">Los requisitos y normas sociales promueven determinados objetivos sociales, como los que se enumeran a continuación. Pueden describirse en documentos políticos/legales y especificarse en los criterios de selección y exclusión, en las licitaciones y en los contratos, o, si procede, pueden aplicarse en la evaluación técnica y el análisis de costes de los presupuestos, ofertas y propuestas presentadas. Por ejemplo, se puede exigir que los licitadores cumplan determinadas normas laborales y sanitarias, que tengan una política de responsabilidad social corporativa, etc. Además, los requisitos sociales pueden especificar cuotas o exclusiones, en las que un determinado porcentaje de la contratación pública se reserva para las PYMEs, grupos de riesgo, etc. </t>
    </r>
  </si>
  <si>
    <t>Seleccione un máximo de 10 consideraciones sociales/económicas/relacionadas con la gobernanza de la lista desplegable que aparece a continuación. Cada consideración sólo puede seleccionarse una vez.</t>
  </si>
  <si>
    <t>Describa la consideración de sostenibilidad con más detalle a continuación y proporcione enlaces a los documentos/pruebas de apoyo. Por ejemplo, si ha seleccionado "promoción de las PYME", "promoción de las empresas propiedad de mujeres" o "promoción de los grupos de riesgo", indique la cuota o la reserva y proporcione un enlace al documento político/legal, la solicitud, etc. que demuestre este requisito.</t>
  </si>
  <si>
    <r>
      <rPr>
        <b/>
        <sz val="8"/>
        <rFont val="Calibri"/>
        <family val="2"/>
        <scheme val="minor"/>
      </rPr>
      <t xml:space="preserve">
Criterios sociales/económicos/de gobernanza comunes que aparecen en el menú desplegable de la columna D a la derecha.
</t>
    </r>
    <r>
      <rPr>
        <sz val="8"/>
        <rFont val="Calibri"/>
        <family val="2"/>
        <scheme val="minor"/>
      </rPr>
      <t xml:space="preserve">o Promover el comercio justo (por ejemplo, garantizando salarios justos y dignos para aquellos que se encuentran a lo 
   largo de la cadena de suministro)
o Promover el cumplimiento de las normas de la OIT y el trabajo decente
o Promover la igualdad de género (por ejemplo, mediante la promoción de empresas dirigidas por mujeres, o exigiendo 
   un determinado porcentaje de mujeres en el lugar de trabajo)
o Promover la transparencia y la responsabilidad y luchar contra la corrupción
o Promover las PYMES
o Promover oportunidades para las empresas de economía social (ONG, etc.)
o Promover una educación de calidad inclusiva y equitativa, y oportunidades de aprendizaje permanente para todos 
   (como oportunidades de aprendizaje o formación)
o Promover una conducta empresarial responsable entre los proveedores (los gobiernos pueden remitirse a las 
   Directrices de la OCDE para Empresas Multinacionales a la hora de definirlas).
o Proteger y promover a los grupos de riesgo (por ejemplo, minorías, pueblos indígenas, personas con discapacidades 
   trabajadores migrantes) mediante la inclusión social, que puede incluir oportunidades de empleo.
o Promover una conducta empresarial responsable entre los proveedores (los gobiernos pueden remitirse a las 
   Directrices de la OCDE para Empresas Multinacionales a la hora de definirlas).
</t>
    </r>
  </si>
  <si>
    <t>Consideraciones sociales/económicas/de gobernanza adicionales que no aparecen en la lista desplegable anterior.</t>
  </si>
  <si>
    <t>Su puntuación D(b):</t>
  </si>
  <si>
    <t>Su puntuación D:</t>
  </si>
  <si>
    <t>E: Existencia de un sistema de seguimiento de las CPS</t>
  </si>
  <si>
    <t>E(a) Seguimiento del plan de acción del PPE / aplicación de la política</t>
  </si>
  <si>
    <t>8 pts</t>
  </si>
  <si>
    <r>
      <rPr>
        <b/>
        <sz val="8"/>
        <color rgb="FFC00000"/>
        <rFont val="Calibri"/>
        <family val="2"/>
        <scheme val="minor"/>
      </rPr>
      <t xml:space="preserve">E.1 ¿Se supervisa el progreso de su plan de acción/implementación de políticas de las CPS?
</t>
    </r>
    <r>
      <rPr>
        <sz val="8"/>
        <rFont val="Calibri"/>
        <family val="2"/>
        <scheme val="minor"/>
      </rPr>
      <t xml:space="preserve">
Esto incluye el seguimiento de la adopción de políticas de CPS en todas las organizaciones, la integración de las consideraciones de sostenibilidad en los procedimientos y herramientas, así como la formación del personal en CPS. Este aspecto del seguimiento de las CPS suele denominarse "grado de institucionalización de las CPS".</t>
    </r>
  </si>
  <si>
    <r>
      <rPr>
        <b/>
        <sz val="8"/>
        <color rgb="FFC00000"/>
        <rFont val="Calibri"/>
        <family val="2"/>
        <scheme val="minor"/>
      </rPr>
      <t xml:space="preserve">E.2 ¿Se ha establecido un objetivo específico para la implementación de la contratación sostenible?
</t>
    </r>
    <r>
      <rPr>
        <sz val="8"/>
        <rFont val="Calibri"/>
        <family val="2"/>
        <scheme val="minor"/>
      </rPr>
      <t xml:space="preserve">
Por ejemplo, un porcentaje específico de contratos "verdes" o socialmente responsables".</t>
    </r>
  </si>
  <si>
    <t>E.3 Si respondió que sí en E.2, ¿Se supervisa el progreso hacia la consecución de este objetivo?</t>
  </si>
  <si>
    <t>Su puntuación E(a):</t>
  </si>
  <si>
    <t>E(b) Seguimiento de los productos y resultados de la contratación pública sostenible</t>
  </si>
  <si>
    <t>12 pts</t>
  </si>
  <si>
    <r>
      <rPr>
        <b/>
        <sz val="8"/>
        <color rgb="FFC00000"/>
        <rFont val="Calibri"/>
        <family val="2"/>
        <scheme val="minor"/>
      </rPr>
      <t xml:space="preserve">E.4 ¿Se controla el número y/o el valor de los contratos que incluyen requisitos de sostenibilidad?
</t>
    </r>
    <r>
      <rPr>
        <sz val="8"/>
        <color rgb="FFC00000"/>
        <rFont val="Calibri"/>
        <family val="2"/>
        <scheme val="minor"/>
      </rPr>
      <t xml:space="preserve">
</t>
    </r>
    <r>
      <rPr>
        <sz val="8"/>
        <color theme="1"/>
        <rFont val="Calibri"/>
        <family val="2"/>
        <scheme val="minor"/>
      </rPr>
      <t xml:space="preserve">Estos son los resultados directos, o productos, de las actividades de contratación pública sostenible. </t>
    </r>
  </si>
  <si>
    <r>
      <rPr>
        <b/>
        <sz val="8"/>
        <color rgb="FFC00000"/>
        <rFont val="Calibri"/>
        <family val="2"/>
        <scheme val="minor"/>
      </rPr>
      <t xml:space="preserve">E.5 ¿Incluye el seguimiento también la medición de los resultados de sostenibilidad?
</t>
    </r>
    <r>
      <rPr>
        <sz val="8"/>
        <rFont val="Calibri"/>
        <family val="2"/>
        <scheme val="minor"/>
      </rPr>
      <t xml:space="preserve">
Los resultados de sostenibilidad son los beneficios o los impactos en el medio ambiente o la sociedad generados por las prácticas de las CPS, como la reducción de las emisiones de gases de efecto invernadero, la creación de empleos verdes, etc.</t>
    </r>
  </si>
  <si>
    <r>
      <rPr>
        <b/>
        <sz val="8"/>
        <color rgb="FFC00000"/>
        <rFont val="Calibri"/>
        <family val="2"/>
        <scheme val="minor"/>
      </rPr>
      <t>E.6 ¿Cómo se controlan los datos?</t>
    </r>
    <r>
      <rPr>
        <sz val="8"/>
        <color rgb="FFC00000"/>
        <rFont val="Calibri"/>
        <family val="2"/>
        <scheme val="minor"/>
      </rPr>
      <t xml:space="preserve">
</t>
    </r>
    <r>
      <rPr>
        <sz val="8"/>
        <color theme="1"/>
        <rFont val="Calibri"/>
        <family val="2"/>
        <scheme val="minor"/>
      </rPr>
      <t>Por favor, elija la opción más adecuada:
o A través de encuestas, autoevaluación o informes tradicionales a la dirección (2 puntos), O;
o A través de una auditoría interna/externa (2 puntos), O;
o A través de un sistema de información (3 puntos), O;
o A través de una plataforma de contratación electrónica elaborada (4 puntos).</t>
    </r>
  </si>
  <si>
    <t>2-4 pts</t>
  </si>
  <si>
    <t>Su puntuación E(b):</t>
  </si>
  <si>
    <t>Su puntuación E:</t>
  </si>
  <si>
    <t>F: Porcentaje de contratación pública sostenible</t>
  </si>
  <si>
    <t>Por favor, introduzca los valores solicitados en las celdas siguientes</t>
  </si>
  <si>
    <t>Por favor, proporcione más detalles para justificar su respuesta y por favor incluya enlaces a documentos/pruebas</t>
  </si>
  <si>
    <r>
      <rPr>
        <b/>
        <sz val="8"/>
        <color rgb="FFC00000"/>
        <rFont val="Calibri"/>
        <family val="2"/>
        <scheme val="minor"/>
      </rPr>
      <t>F.1 ¿Mide su país el porcentaje de las CPS para las categorías prioritarias de productos/servicios enumeradas en el subindicador D.1. y/o las consideraciones sociales/económicas/de gobernanza relacionadas en D.2?</t>
    </r>
    <r>
      <rPr>
        <b/>
        <sz val="8"/>
        <color rgb="FF009999"/>
        <rFont val="Calibri"/>
        <family val="2"/>
        <scheme val="minor"/>
      </rPr>
      <t xml:space="preserve">
</t>
    </r>
    <r>
      <rPr>
        <sz val="8"/>
        <color theme="1"/>
        <rFont val="Calibri"/>
        <family val="2"/>
        <scheme val="minor"/>
      </rPr>
      <t>En caso afirmativo, especifique las categorías y el valor total de los contratos por categoría, utilizando los últimos datos disponibles (2021 o 2020). Si la respuesta es negativa, ya ha completado el cuestionario.  
Por favor, enumere a continuación las categorías de gasto en contratación pública utilizadas por su gobierno.</t>
    </r>
  </si>
  <si>
    <t>Por favor, seleccione el año de referencia: 2020 o 2021</t>
  </si>
  <si>
    <r>
      <t xml:space="preserve">Indique el </t>
    </r>
    <r>
      <rPr>
        <i/>
        <sz val="8"/>
        <color rgb="FFFF0066"/>
        <rFont val="Calibri (Body)"/>
      </rPr>
      <t>valor total de los contratos</t>
    </r>
    <r>
      <rPr>
        <i/>
        <sz val="8"/>
        <rFont val="Calibri"/>
        <family val="2"/>
        <scheme val="minor"/>
      </rPr>
      <t>, incluidos los requisitos de sostenibilidad, para la adquisición de las categorías de contratación que ha enumerado en la columna B</t>
    </r>
  </si>
  <si>
    <r>
      <t>Por favor, facilite detalles sobre lo que se considera un "</t>
    </r>
    <r>
      <rPr>
        <i/>
        <sz val="8"/>
        <color rgb="FFFF0000"/>
        <rFont val="Calibri"/>
        <family val="2"/>
        <scheme val="minor"/>
      </rPr>
      <t>contrato sostenible</t>
    </r>
    <r>
      <rPr>
        <i/>
        <sz val="8"/>
        <rFont val="Calibri"/>
        <family val="2"/>
        <scheme val="minor"/>
      </rPr>
      <t xml:space="preserve">" en el cálculo de este valor total y proporcione pruebas que lo justifiquen.
</t>
    </r>
  </si>
  <si>
    <r>
      <rPr>
        <i/>
        <sz val="8"/>
        <color rgb="FFFF0066"/>
        <rFont val="Calibri (Body)"/>
      </rPr>
      <t>Opcional:</t>
    </r>
    <r>
      <rPr>
        <i/>
        <sz val="8"/>
        <rFont val="Calibri"/>
        <family val="2"/>
        <scheme val="minor"/>
      </rPr>
      <t xml:space="preserve"> Indique el valor total de todos los contratos de adquisición
(sostenibles + no sostenibles) para la categoría indicada en la columna B</t>
    </r>
  </si>
  <si>
    <r>
      <rPr>
        <i/>
        <sz val="8"/>
        <color rgb="FFFF0000"/>
        <rFont val="Calibri"/>
        <family val="2"/>
        <scheme val="minor"/>
      </rPr>
      <t>Porcentaje indicativo de las CPS por categoría de contratación</t>
    </r>
    <r>
      <rPr>
        <i/>
        <sz val="8"/>
        <rFont val="Calibri"/>
        <family val="2"/>
        <scheme val="minor"/>
      </rPr>
      <t xml:space="preserve">
(Tenga en cuenta que este porcentaje no se utiliza en el cálculo, sólo se muestra a título informativo)</t>
    </r>
  </si>
  <si>
    <t>1. Su categoría aquí</t>
  </si>
  <si>
    <t>2. Su categoría aquí</t>
  </si>
  <si>
    <t>3. Su categoría aquí</t>
  </si>
  <si>
    <t>4. Su categoría aquí</t>
  </si>
  <si>
    <t>6. …</t>
  </si>
  <si>
    <t>7. …</t>
  </si>
  <si>
    <t>8. …</t>
  </si>
  <si>
    <t>9. …</t>
  </si>
  <si>
    <t>10. …</t>
  </si>
  <si>
    <t>11. …</t>
  </si>
  <si>
    <t>12. …</t>
  </si>
  <si>
    <t>13. …</t>
  </si>
  <si>
    <t>14. …</t>
  </si>
  <si>
    <t>15. …</t>
  </si>
  <si>
    <t>16. …</t>
  </si>
  <si>
    <t>17. …</t>
  </si>
  <si>
    <t>18. …</t>
  </si>
  <si>
    <t>19. …</t>
  </si>
  <si>
    <t>20. …</t>
  </si>
  <si>
    <t>21. …</t>
  </si>
  <si>
    <t>22. …</t>
  </si>
  <si>
    <t>23. …</t>
  </si>
  <si>
    <t>24. …</t>
  </si>
  <si>
    <t>...</t>
  </si>
  <si>
    <t>25. …</t>
  </si>
  <si>
    <t>26. …</t>
  </si>
  <si>
    <t>27. …</t>
  </si>
  <si>
    <t>28. …</t>
  </si>
  <si>
    <t>29. …</t>
  </si>
  <si>
    <t>30. …</t>
  </si>
  <si>
    <r>
      <t xml:space="preserve">Valor total de
</t>
    </r>
    <r>
      <rPr>
        <b/>
        <sz val="8"/>
        <color theme="9" tint="-0.249977111117893"/>
        <rFont val="Calibri (Body)"/>
      </rPr>
      <t>Compras Públicas Sostenibles</t>
    </r>
    <r>
      <rPr>
        <b/>
        <sz val="8"/>
        <color theme="1"/>
        <rFont val="Calibri"/>
        <family val="2"/>
        <scheme val="minor"/>
      </rPr>
      <t xml:space="preserve">
Federal / Nacional</t>
    </r>
  </si>
  <si>
    <t>Valor total de
Compras Públicas Federal / Nacional</t>
  </si>
  <si>
    <t>SU PUNTUACIÓN F:</t>
  </si>
  <si>
    <t>SUBÍNDICE GOBIERNO FEDERAL / NACIONAL
A *(B + C + D + E + F)</t>
  </si>
  <si>
    <t>SU PUNTUACIÓN TOTAL:</t>
  </si>
  <si>
    <t>DOCUMENTOS DE APOYO A1</t>
  </si>
  <si>
    <t>Volver al cuestionario</t>
  </si>
  <si>
    <r>
      <rPr>
        <b/>
        <sz val="11"/>
        <color rgb="FFC00000"/>
        <rFont val="Calibri (Body)"/>
      </rPr>
      <t>¿Qué políticas/estrategias o planes de acción/hojas de ruta tiene su gobierno (federal/nacional) que apoyan la aplicación de las CPS?</t>
    </r>
    <r>
      <rPr>
        <sz val="11"/>
        <color theme="1"/>
        <rFont val="Calibri"/>
        <family val="2"/>
        <scheme val="minor"/>
      </rPr>
      <t xml:space="preserve">
Puede tratarse de políticas, planes de acción, estrategias y hojas de ruta específicas de las CPS, o de políticas generales (como las políticas de desarrollo sostenible, las políticas de consumo y producción sostenibles, etc.) con disposiciones integrales de las CPS.</t>
    </r>
  </si>
  <si>
    <t>Políticas/estrategias y planes de acción/hojas de ruta que apoyan las CPS</t>
  </si>
  <si>
    <t>Seleccione el tipo de documento en la lista desplegable siguiente</t>
  </si>
  <si>
    <t>Seleccione el objetivo de las CPS en la lista desplegable siguiente</t>
  </si>
  <si>
    <t>Fecha de aprobación
(dd/mm/aa)</t>
  </si>
  <si>
    <t>Nombre y enlace del documento</t>
  </si>
  <si>
    <t>Si el documento es una política global con disposiciones sobre las CPS, haga referencia a las secciones y páginas pertinentes que se relacionan con las CPS.</t>
  </si>
  <si>
    <r>
      <rPr>
        <b/>
        <sz val="11"/>
        <color rgb="FFC00000"/>
        <rFont val="Calibri (Body)"/>
      </rPr>
      <t>¿Qué instrumentos legales tiene su gobierno (federal/nacional) que apoyan la implementación de las CPS?</t>
    </r>
    <r>
      <rPr>
        <sz val="11"/>
        <color theme="1"/>
        <rFont val="Calibri"/>
        <family val="2"/>
        <scheme val="minor"/>
      </rPr>
      <t xml:space="preserve">
Puede tratarse de instrumentos jurídicos dedicados a las CPS, como una ley, un decreto, una orden y/o una resolución específicos que apoyen las CPS; y/o leyes y reglamentos de contratación pública con disposiciones integrales sobre las CPS; y/o leyes sectoriales con disposiciones integrales sobre las CPS.</t>
    </r>
  </si>
  <si>
    <t>Instrumentos jurídicos de apoyo a las CPS</t>
  </si>
  <si>
    <t>Seleccione el objetivo de la CPS en la lista desplegable siguiente</t>
  </si>
  <si>
    <t>Si el documento es una ley de contratación pública o una ley sectorial con disposiciones sobre las CPS, haga referencia a las secciones y páginas pertinentes que se relacionan con las CPS.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</si>
</sst>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family val="2"/>
      <scheme val="minor"/>
    </font>
    <font>
      <sz val="12"/>
      <color theme="1"/>
      <name val="Calibri"/>
      <family val="2"/>
      <scheme val="minor"/>
    </font>
    <font>
      <b/>
      <sz val="8"/>
      <name val="Calibri"/>
      <family val="2"/>
      <scheme val="minor"/>
    </font>
    <font>
      <sz val="8"/>
      <name val="Calibri"/>
      <family val="2"/>
      <scheme val="minor"/>
    </font>
    <font>
      <b/>
      <sz val="10"/>
      <color theme="0"/>
      <name val="Calibri"/>
      <family val="2"/>
      <scheme val="minor"/>
    </font>
    <font>
      <i/>
      <sz val="8"/>
      <name val="Calibri"/>
      <family val="2"/>
      <scheme val="minor"/>
    </font>
    <font>
      <b/>
      <i/>
      <sz val="8"/>
      <name val="Calibri"/>
      <family val="2"/>
      <scheme val="minor"/>
    </font>
    <font>
      <sz val="8"/>
      <color theme="0" tint="-0.499984740745262"/>
      <name val="Calibri"/>
      <family val="2"/>
      <scheme val="minor"/>
    </font>
    <font>
      <b/>
      <sz val="8"/>
      <color theme="0"/>
      <name val="Calibri"/>
      <family val="2"/>
      <scheme val="minor"/>
    </font>
    <font>
      <sz val="8"/>
      <color theme="0"/>
      <name val="Calibri"/>
      <family val="2"/>
      <scheme val="minor"/>
    </font>
    <font>
      <b/>
      <sz val="12"/>
      <color theme="0"/>
      <name val="Calibri"/>
      <family val="2"/>
      <scheme val="minor"/>
    </font>
    <font>
      <u/>
      <sz val="11"/>
      <color theme="10"/>
      <name val="Calibri"/>
      <family val="2"/>
      <scheme val="minor"/>
    </font>
    <font>
      <b/>
      <sz val="14"/>
      <color theme="4" tint="-0.499984740745262"/>
      <name val="Calibri"/>
      <family val="2"/>
      <scheme val="minor"/>
    </font>
    <font>
      <b/>
      <sz val="9"/>
      <color rgb="FF006666"/>
      <name val="Calibri"/>
      <family val="2"/>
      <scheme val="minor"/>
    </font>
    <font>
      <b/>
      <sz val="8"/>
      <color theme="8" tint="-0.249977111117893"/>
      <name val="Calibri"/>
      <family val="2"/>
      <scheme val="minor"/>
    </font>
    <font>
      <b/>
      <sz val="8"/>
      <color rgb="FF009999"/>
      <name val="Calibri"/>
      <family val="2"/>
      <scheme val="minor"/>
    </font>
    <font>
      <u/>
      <sz val="8"/>
      <name val="Calibri"/>
      <family val="2"/>
      <scheme val="minor"/>
    </font>
    <font>
      <sz val="11"/>
      <color rgb="FF002060"/>
      <name val="Calibri"/>
      <family val="2"/>
      <scheme val="minor"/>
    </font>
    <font>
      <sz val="14"/>
      <color theme="1"/>
      <name val="Calibri"/>
      <family val="2"/>
      <scheme val="minor"/>
    </font>
    <font>
      <i/>
      <sz val="8"/>
      <color theme="0" tint="-0.499984740745262"/>
      <name val="Calibri"/>
      <family val="2"/>
      <scheme val="minor"/>
    </font>
    <font>
      <b/>
      <i/>
      <sz val="8"/>
      <color theme="0" tint="-0.499984740745262"/>
      <name val="Calibri"/>
      <family val="2"/>
      <scheme val="minor"/>
    </font>
    <font>
      <sz val="8"/>
      <color theme="1"/>
      <name val="Calibri"/>
      <family val="2"/>
      <scheme val="minor"/>
    </font>
    <font>
      <b/>
      <u/>
      <sz val="8"/>
      <name val="Calibri"/>
      <family val="2"/>
      <scheme val="minor"/>
    </font>
    <font>
      <b/>
      <u/>
      <sz val="14"/>
      <color rgb="FF000000"/>
      <name val="Calibri"/>
      <family val="2"/>
      <scheme val="minor"/>
    </font>
    <font>
      <sz val="11"/>
      <color rgb="FF000000"/>
      <name val="Calibri"/>
      <family val="2"/>
      <scheme val="minor"/>
    </font>
    <font>
      <sz val="12"/>
      <color theme="4" tint="-0.499984740745262"/>
      <name val="Calibri"/>
      <family val="2"/>
      <scheme val="minor"/>
    </font>
    <font>
      <sz val="12"/>
      <name val="Calibri"/>
      <family val="2"/>
      <scheme val="minor"/>
    </font>
    <font>
      <sz val="16"/>
      <color theme="1"/>
      <name val="Calibri"/>
      <family val="2"/>
      <scheme val="minor"/>
    </font>
    <font>
      <b/>
      <sz val="16"/>
      <color theme="1"/>
      <name val="Calibri"/>
      <family val="2"/>
      <scheme val="minor"/>
    </font>
    <font>
      <u/>
      <sz val="11"/>
      <color theme="4" tint="-0.499984740745262"/>
      <name val="Calibri"/>
      <family val="2"/>
      <scheme val="minor"/>
    </font>
    <font>
      <b/>
      <sz val="9"/>
      <color theme="1"/>
      <name val="Calibri"/>
      <family val="2"/>
      <scheme val="minor"/>
    </font>
    <font>
      <b/>
      <sz val="8"/>
      <color theme="1"/>
      <name val="Calibri"/>
      <family val="2"/>
      <scheme val="minor"/>
    </font>
    <font>
      <b/>
      <sz val="9"/>
      <color theme="0"/>
      <name val="Calibri"/>
      <family val="2"/>
      <scheme val="minor"/>
    </font>
    <font>
      <b/>
      <sz val="8"/>
      <color rgb="FFC00000"/>
      <name val="Calibri"/>
      <family val="2"/>
      <scheme val="minor"/>
    </font>
    <font>
      <b/>
      <sz val="9"/>
      <color rgb="FFC00000"/>
      <name val="Calibri"/>
      <family val="2"/>
      <scheme val="minor"/>
    </font>
    <font>
      <b/>
      <sz val="8"/>
      <color theme="1" tint="0.249977111117893"/>
      <name val="Calibri"/>
      <family val="2"/>
      <scheme val="minor"/>
    </font>
    <font>
      <i/>
      <sz val="9"/>
      <color theme="0"/>
      <name val="Calibri"/>
      <family val="2"/>
      <scheme val="minor"/>
    </font>
    <font>
      <b/>
      <i/>
      <sz val="8"/>
      <color theme="1" tint="0.34998626667073579"/>
      <name val="Calibri"/>
      <family val="2"/>
      <scheme val="minor"/>
    </font>
    <font>
      <b/>
      <i/>
      <sz val="8"/>
      <color theme="1" tint="0.249977111117893"/>
      <name val="Calibri"/>
      <family val="2"/>
      <scheme val="minor"/>
    </font>
    <font>
      <sz val="8"/>
      <color rgb="FFC00000"/>
      <name val="Calibri"/>
      <family val="2"/>
      <scheme val="minor"/>
    </font>
    <font>
      <sz val="11"/>
      <color theme="1" tint="0.249977111117893"/>
      <name val="Calibri"/>
      <family val="2"/>
      <scheme val="minor"/>
    </font>
    <font>
      <sz val="9"/>
      <color rgb="FFC00000"/>
      <name val="Calibri"/>
      <family val="2"/>
      <scheme val="minor"/>
    </font>
    <font>
      <i/>
      <sz val="8"/>
      <color theme="1"/>
      <name val="Calibri"/>
      <family val="2"/>
      <scheme val="minor"/>
    </font>
    <font>
      <b/>
      <sz val="11"/>
      <color rgb="FFC00000"/>
      <name val="Calibri (Body)"/>
    </font>
    <font>
      <u/>
      <sz val="8"/>
      <color rgb="FFFF0066"/>
      <name val="Calibri"/>
      <family val="2"/>
      <scheme val="minor"/>
    </font>
    <font>
      <i/>
      <sz val="8"/>
      <color theme="0"/>
      <name val="Calibri"/>
      <family val="2"/>
      <scheme val="minor"/>
    </font>
    <font>
      <u/>
      <sz val="14"/>
      <color theme="10"/>
      <name val="Calibri"/>
      <family val="2"/>
      <scheme val="minor"/>
    </font>
    <font>
      <i/>
      <sz val="14"/>
      <color rgb="FF002060"/>
      <name val="Calibri"/>
      <family val="2"/>
      <scheme val="minor"/>
    </font>
    <font>
      <i/>
      <sz val="16"/>
      <color rgb="FFFF0066"/>
      <name val="Calibri"/>
      <family val="2"/>
      <scheme val="minor"/>
    </font>
    <font>
      <i/>
      <sz val="8"/>
      <color rgb="FFFF0066"/>
      <name val="Calibri (Body)"/>
    </font>
    <font>
      <b/>
      <sz val="8"/>
      <color theme="9" tint="-0.249977111117893"/>
      <name val="Calibri (Body)"/>
    </font>
    <font>
      <sz val="14"/>
      <color theme="10"/>
      <name val="Calibri"/>
      <family val="2"/>
      <scheme val="minor"/>
    </font>
    <font>
      <i/>
      <sz val="8"/>
      <color rgb="FFFF0000"/>
      <name val="Calibri"/>
      <family val="2"/>
      <scheme val="minor"/>
    </font>
  </fonts>
  <fills count="16">
    <fill>
      <patternFill patternType="none"/>
    </fill>
    <fill>
      <patternFill patternType="gray125"/>
    </fill>
    <fill>
      <patternFill patternType="lightUp">
        <fgColor theme="0" tint="-0.14996795556505021"/>
        <bgColor theme="0" tint="-4.9989318521683403E-2"/>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lightGray">
        <fgColor rgb="FFFFFFCD"/>
        <bgColor theme="7" tint="0.59999389629810485"/>
      </patternFill>
    </fill>
    <fill>
      <patternFill patternType="solid">
        <fgColor theme="9"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9" tint="-0.499984740745262"/>
        <bgColor indexed="64"/>
      </patternFill>
    </fill>
    <fill>
      <patternFill patternType="lightDown">
        <fgColor theme="9" tint="-0.24994659260841701"/>
        <bgColor theme="9" tint="0.79995117038483843"/>
      </patternFill>
    </fill>
    <fill>
      <patternFill patternType="lightDown">
        <fgColor theme="9" tint="-0.24994659260841701"/>
        <bgColor theme="9" tint="0.79998168889431442"/>
      </patternFill>
    </fill>
    <fill>
      <patternFill patternType="solid">
        <fgColor rgb="FFAD0403"/>
        <bgColor indexed="64"/>
      </patternFill>
    </fill>
    <fill>
      <patternFill patternType="solid">
        <fgColor theme="0" tint="-4.9989318521683403E-2"/>
        <bgColor indexed="64"/>
      </patternFill>
    </fill>
  </fills>
  <borders count="70">
    <border>
      <left/>
      <right/>
      <top/>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right/>
      <top/>
      <bottom style="thin">
        <color theme="0"/>
      </bottom>
      <diagonal/>
    </border>
    <border>
      <left style="thin">
        <color theme="0"/>
      </left>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style="thin">
        <color theme="9"/>
      </top>
      <bottom style="thin">
        <color theme="0"/>
      </bottom>
      <diagonal/>
    </border>
    <border>
      <left style="thin">
        <color theme="9"/>
      </left>
      <right style="thin">
        <color theme="9"/>
      </right>
      <top/>
      <bottom style="thin">
        <color theme="0"/>
      </bottom>
      <diagonal/>
    </border>
    <border>
      <left style="thin">
        <color theme="9"/>
      </left>
      <right style="thin">
        <color theme="9"/>
      </right>
      <top style="thin">
        <color theme="0"/>
      </top>
      <bottom style="thin">
        <color theme="0"/>
      </bottom>
      <diagonal/>
    </border>
    <border>
      <left style="thin">
        <color theme="9"/>
      </left>
      <right style="thin">
        <color theme="9"/>
      </right>
      <top style="thin">
        <color theme="0"/>
      </top>
      <bottom style="thin">
        <color theme="9"/>
      </bottom>
      <diagonal/>
    </border>
    <border>
      <left style="thin">
        <color theme="9"/>
      </left>
      <right style="thin">
        <color theme="9"/>
      </right>
      <top style="thin">
        <color theme="9"/>
      </top>
      <bottom/>
      <diagonal/>
    </border>
    <border>
      <left style="thin">
        <color theme="9"/>
      </left>
      <right/>
      <top style="thin">
        <color theme="0"/>
      </top>
      <bottom style="thin">
        <color theme="0"/>
      </bottom>
      <diagonal/>
    </border>
    <border>
      <left style="thin">
        <color theme="9"/>
      </left>
      <right style="thin">
        <color theme="9"/>
      </right>
      <top style="thin">
        <color theme="0"/>
      </top>
      <bottom/>
      <diagonal/>
    </border>
    <border>
      <left style="thin">
        <color theme="9"/>
      </left>
      <right style="thin">
        <color theme="9"/>
      </right>
      <top style="thin">
        <color theme="0"/>
      </top>
      <bottom style="medium">
        <color theme="0"/>
      </bottom>
      <diagonal/>
    </border>
    <border>
      <left style="thin">
        <color theme="9"/>
      </left>
      <right style="thin">
        <color theme="9"/>
      </right>
      <top/>
      <bottom style="medium">
        <color theme="0"/>
      </bottom>
      <diagonal/>
    </border>
    <border>
      <left style="thin">
        <color theme="9"/>
      </left>
      <right style="thin">
        <color theme="9"/>
      </right>
      <top style="thin">
        <color theme="9"/>
      </top>
      <bottom style="medium">
        <color theme="0"/>
      </bottom>
      <diagonal/>
    </border>
    <border>
      <left style="thin">
        <color theme="9"/>
      </left>
      <right style="thin">
        <color theme="9"/>
      </right>
      <top/>
      <bottom/>
      <diagonal/>
    </border>
    <border>
      <left style="thin">
        <color theme="9"/>
      </left>
      <right style="thin">
        <color theme="9"/>
      </right>
      <top style="medium">
        <color theme="0"/>
      </top>
      <bottom style="thin">
        <color theme="0"/>
      </bottom>
      <diagonal/>
    </border>
    <border>
      <left style="thin">
        <color theme="9"/>
      </left>
      <right/>
      <top/>
      <bottom style="thin">
        <color theme="9"/>
      </bottom>
      <diagonal/>
    </border>
    <border>
      <left/>
      <right style="thin">
        <color theme="9"/>
      </right>
      <top/>
      <bottom style="thin">
        <color theme="9"/>
      </bottom>
      <diagonal/>
    </border>
    <border>
      <left style="thin">
        <color theme="9"/>
      </left>
      <right style="thin">
        <color theme="9"/>
      </right>
      <top style="medium">
        <color theme="0"/>
      </top>
      <bottom/>
      <diagonal/>
    </border>
    <border>
      <left/>
      <right/>
      <top/>
      <bottom style="thin">
        <color theme="9"/>
      </bottom>
      <diagonal/>
    </border>
    <border>
      <left style="thin">
        <color theme="9"/>
      </left>
      <right/>
      <top style="thin">
        <color theme="0"/>
      </top>
      <bottom/>
      <diagonal/>
    </border>
    <border>
      <left/>
      <right/>
      <top style="thin">
        <color theme="0"/>
      </top>
      <bottom/>
      <diagonal/>
    </border>
    <border>
      <left/>
      <right/>
      <top style="thin">
        <color theme="0"/>
      </top>
      <bottom style="thin">
        <color theme="0"/>
      </bottom>
      <diagonal/>
    </border>
    <border>
      <left/>
      <right style="thin">
        <color theme="9"/>
      </right>
      <top style="thin">
        <color theme="0"/>
      </top>
      <bottom style="thin">
        <color theme="0"/>
      </bottom>
      <diagonal/>
    </border>
    <border>
      <left/>
      <right style="thin">
        <color theme="9"/>
      </right>
      <top style="thin">
        <color theme="0"/>
      </top>
      <bottom/>
      <diagonal/>
    </border>
    <border>
      <left style="thin">
        <color theme="9"/>
      </left>
      <right/>
      <top style="thin">
        <color theme="0"/>
      </top>
      <bottom style="medium">
        <color theme="0"/>
      </bottom>
      <diagonal/>
    </border>
    <border>
      <left/>
      <right/>
      <top style="thin">
        <color theme="0"/>
      </top>
      <bottom style="medium">
        <color theme="0"/>
      </bottom>
      <diagonal/>
    </border>
    <border>
      <left/>
      <right style="thin">
        <color theme="9"/>
      </right>
      <top style="thin">
        <color theme="0"/>
      </top>
      <bottom style="medium">
        <color theme="0"/>
      </bottom>
      <diagonal/>
    </border>
    <border>
      <left style="thin">
        <color theme="9"/>
      </left>
      <right/>
      <top/>
      <bottom style="thin">
        <color theme="0"/>
      </bottom>
      <diagonal/>
    </border>
    <border>
      <left/>
      <right style="thin">
        <color theme="9"/>
      </right>
      <top/>
      <bottom style="thin">
        <color theme="0"/>
      </bottom>
      <diagonal/>
    </border>
    <border>
      <left style="thin">
        <color theme="9"/>
      </left>
      <right/>
      <top/>
      <bottom/>
      <diagonal/>
    </border>
    <border>
      <left style="thin">
        <color theme="9"/>
      </left>
      <right/>
      <top style="thin">
        <color theme="9"/>
      </top>
      <bottom style="thin">
        <color theme="0"/>
      </bottom>
      <diagonal/>
    </border>
    <border>
      <left/>
      <right style="thin">
        <color theme="9"/>
      </right>
      <top style="thin">
        <color theme="9"/>
      </top>
      <bottom style="thin">
        <color theme="0"/>
      </bottom>
      <diagonal/>
    </border>
    <border>
      <left/>
      <right/>
      <top/>
      <bottom style="double">
        <color theme="7" tint="0.59999389629810485"/>
      </bottom>
      <diagonal/>
    </border>
    <border>
      <left/>
      <right/>
      <top style="double">
        <color theme="7" tint="0.59999389629810485"/>
      </top>
      <bottom/>
      <diagonal/>
    </border>
    <border>
      <left style="double">
        <color theme="7" tint="0.59999389629810485"/>
      </left>
      <right/>
      <top style="double">
        <color theme="7" tint="0.59999389629810485"/>
      </top>
      <bottom/>
      <diagonal/>
    </border>
    <border>
      <left style="double">
        <color theme="7" tint="0.59999389629810485"/>
      </left>
      <right/>
      <top/>
      <bottom/>
      <diagonal/>
    </border>
    <border>
      <left/>
      <right style="thin">
        <color theme="0"/>
      </right>
      <top style="double">
        <color theme="7" tint="0.59999389629810485"/>
      </top>
      <bottom/>
      <diagonal/>
    </border>
    <border>
      <left/>
      <right style="double">
        <color theme="7" tint="0.59999389629810485"/>
      </right>
      <top/>
      <bottom/>
      <diagonal/>
    </border>
    <border>
      <left style="thin">
        <color theme="9"/>
      </left>
      <right/>
      <top style="medium">
        <color theme="0"/>
      </top>
      <bottom style="thin">
        <color theme="0"/>
      </bottom>
      <diagonal/>
    </border>
    <border>
      <left style="thin">
        <color theme="9"/>
      </left>
      <right/>
      <top style="medium">
        <color theme="0"/>
      </top>
      <bottom style="thin">
        <color theme="9"/>
      </bottom>
      <diagonal/>
    </border>
    <border>
      <left/>
      <right/>
      <top style="medium">
        <color theme="0"/>
      </top>
      <bottom style="thin">
        <color theme="9"/>
      </bottom>
      <diagonal/>
    </border>
    <border>
      <left/>
      <right style="thin">
        <color theme="9"/>
      </right>
      <top style="medium">
        <color theme="0"/>
      </top>
      <bottom style="thin">
        <color theme="9"/>
      </bottom>
      <diagonal/>
    </border>
    <border>
      <left/>
      <right/>
      <top style="thin">
        <color theme="9"/>
      </top>
      <bottom style="thin">
        <color theme="0"/>
      </bottom>
      <diagonal/>
    </border>
    <border>
      <left style="thin">
        <color theme="9"/>
      </left>
      <right/>
      <top style="medium">
        <color theme="0"/>
      </top>
      <bottom/>
      <diagonal/>
    </border>
    <border>
      <left/>
      <right/>
      <top style="medium">
        <color theme="0"/>
      </top>
      <bottom/>
      <diagonal/>
    </border>
    <border>
      <left/>
      <right style="thin">
        <color theme="9"/>
      </right>
      <top style="medium">
        <color theme="0"/>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diagonal/>
    </border>
    <border>
      <left style="thin">
        <color theme="9"/>
      </left>
      <right/>
      <top style="thin">
        <color theme="0"/>
      </top>
      <bottom style="thin">
        <color theme="9"/>
      </bottom>
      <diagonal/>
    </border>
    <border>
      <left/>
      <right/>
      <top style="thin">
        <color theme="0"/>
      </top>
      <bottom style="thin">
        <color theme="9"/>
      </bottom>
      <diagonal/>
    </border>
    <border>
      <left/>
      <right style="thin">
        <color theme="9"/>
      </right>
      <top style="thin">
        <color theme="0"/>
      </top>
      <bottom style="thin">
        <color theme="9"/>
      </bottom>
      <diagonal/>
    </border>
    <border>
      <left style="thin">
        <color theme="9" tint="0.39994506668294322"/>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
      <left/>
      <right style="double">
        <color theme="7" tint="0.59999389629810485"/>
      </right>
      <top style="double">
        <color theme="7" tint="0.59999389629810485"/>
      </top>
      <bottom/>
      <diagonal/>
    </border>
    <border>
      <left/>
      <right/>
      <top/>
      <bottom style="double">
        <color theme="7" tint="0.59996337778862885"/>
      </bottom>
      <diagonal/>
    </border>
    <border>
      <left style="thin">
        <color theme="9"/>
      </left>
      <right/>
      <top/>
      <bottom style="medium">
        <color theme="0"/>
      </bottom>
      <diagonal/>
    </border>
    <border>
      <left/>
      <right/>
      <top/>
      <bottom style="medium">
        <color theme="0"/>
      </bottom>
      <diagonal/>
    </border>
    <border>
      <left/>
      <right style="thin">
        <color theme="9"/>
      </right>
      <top/>
      <bottom style="medium">
        <color theme="0"/>
      </bottom>
      <diagonal/>
    </border>
    <border>
      <left/>
      <right style="thin">
        <color theme="9"/>
      </right>
      <top style="thin">
        <color theme="9"/>
      </top>
      <bottom style="medium">
        <color theme="0"/>
      </bottom>
      <diagonal/>
    </border>
  </borders>
  <cellStyleXfs count="2">
    <xf numFmtId="0" fontId="0" fillId="0" borderId="0"/>
    <xf numFmtId="0" fontId="11" fillId="0" borderId="0" applyNumberFormat="0" applyFill="0" applyBorder="0" applyAlignment="0" applyProtection="0"/>
  </cellStyleXfs>
  <cellXfs count="295">
    <xf numFmtId="0" fontId="0" fillId="0" borderId="0" xfId="0"/>
    <xf numFmtId="0" fontId="3" fillId="0" borderId="0" xfId="0" applyFont="1" applyAlignment="1">
      <alignment horizontal="center" vertical="center" wrapText="1"/>
    </xf>
    <xf numFmtId="2" fontId="3" fillId="0" borderId="0" xfId="0" applyNumberFormat="1" applyFont="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wrapText="1"/>
    </xf>
    <xf numFmtId="49" fontId="0" fillId="0" borderId="0" xfId="0" applyNumberFormat="1" applyAlignment="1">
      <alignment wrapText="1"/>
    </xf>
    <xf numFmtId="0" fontId="9" fillId="0" borderId="0" xfId="0"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left"/>
    </xf>
    <xf numFmtId="0" fontId="17" fillId="0" borderId="0" xfId="0" applyFont="1" applyAlignment="1">
      <alignment horizontal="center" vertical="center"/>
    </xf>
    <xf numFmtId="0" fontId="0" fillId="0" borderId="1" xfId="0" applyBorder="1" applyAlignment="1">
      <alignment horizontal="center" vertical="center" wrapText="1"/>
    </xf>
    <xf numFmtId="0" fontId="24" fillId="0" borderId="0" xfId="0" applyFont="1" applyAlignment="1">
      <alignment wrapText="1"/>
    </xf>
    <xf numFmtId="0" fontId="0" fillId="4" borderId="1" xfId="0" applyFill="1" applyBorder="1" applyAlignment="1">
      <alignment horizontal="center" vertical="center"/>
    </xf>
    <xf numFmtId="0" fontId="1" fillId="0" borderId="0" xfId="0" applyFont="1" applyAlignment="1">
      <alignment horizontal="center" vertical="center"/>
    </xf>
    <xf numFmtId="0" fontId="18" fillId="0" borderId="0" xfId="0" applyFont="1"/>
    <xf numFmtId="0" fontId="18" fillId="0" borderId="4" xfId="0" applyFont="1" applyBorder="1"/>
    <xf numFmtId="0" fontId="18" fillId="0" borderId="5" xfId="0" applyFont="1" applyBorder="1"/>
    <xf numFmtId="0" fontId="18" fillId="0" borderId="0" xfId="0" applyFont="1" applyAlignment="1">
      <alignment horizontal="center" vertical="center" wrapText="1"/>
    </xf>
    <xf numFmtId="0" fontId="12" fillId="0" borderId="0" xfId="0" applyFont="1" applyAlignment="1">
      <alignment horizontal="center" vertical="center"/>
    </xf>
    <xf numFmtId="0" fontId="28" fillId="0" borderId="0" xfId="0" applyFont="1" applyAlignment="1">
      <alignment horizontal="center" vertical="center"/>
    </xf>
    <xf numFmtId="0" fontId="29" fillId="0" borderId="0" xfId="1" applyFont="1" applyFill="1" applyBorder="1" applyAlignment="1">
      <alignment horizontal="center" vertical="center" wrapText="1"/>
    </xf>
    <xf numFmtId="0" fontId="8" fillId="0" borderId="0" xfId="0" applyFont="1" applyAlignment="1">
      <alignment horizontal="center" vertical="center" wrapText="1"/>
    </xf>
    <xf numFmtId="0" fontId="27" fillId="4" borderId="0" xfId="0" applyFont="1" applyFill="1"/>
    <xf numFmtId="49" fontId="3" fillId="4" borderId="1" xfId="0" applyNumberFormat="1" applyFont="1" applyFill="1" applyBorder="1" applyAlignment="1" applyProtection="1">
      <alignment horizontal="center" vertical="center" wrapText="1"/>
      <protection locked="0"/>
    </xf>
    <xf numFmtId="0" fontId="3" fillId="0" borderId="7" xfId="0" applyFont="1" applyBorder="1" applyAlignment="1">
      <alignment vertical="center" wrapText="1"/>
    </xf>
    <xf numFmtId="0" fontId="3" fillId="0" borderId="7" xfId="0" applyFont="1" applyBorder="1" applyAlignment="1">
      <alignment horizontal="center" vertical="center" wrapText="1"/>
    </xf>
    <xf numFmtId="49" fontId="3" fillId="6" borderId="7" xfId="0" applyNumberFormat="1" applyFont="1" applyFill="1" applyBorder="1" applyAlignment="1" applyProtection="1">
      <alignment horizontal="center" vertical="center" wrapText="1"/>
      <protection locked="0"/>
    </xf>
    <xf numFmtId="0" fontId="21" fillId="0" borderId="7" xfId="0" applyFont="1" applyBorder="1" applyAlignment="1">
      <alignment horizontal="center" vertical="center" wrapText="1"/>
    </xf>
    <xf numFmtId="0" fontId="3" fillId="0" borderId="7" xfId="0" quotePrefix="1" applyFont="1" applyBorder="1" applyAlignment="1">
      <alignment vertical="center" wrapText="1"/>
    </xf>
    <xf numFmtId="49" fontId="3" fillId="7" borderId="7" xfId="0" applyNumberFormat="1" applyFont="1" applyFill="1" applyBorder="1" applyAlignment="1" applyProtection="1">
      <alignment horizontal="center" vertical="center" wrapText="1"/>
      <protection locked="0"/>
    </xf>
    <xf numFmtId="0" fontId="3" fillId="0" borderId="7" xfId="0" quotePrefix="1" applyFont="1" applyBorder="1" applyAlignment="1">
      <alignment horizontal="center" vertical="center" wrapText="1"/>
    </xf>
    <xf numFmtId="0" fontId="3" fillId="0" borderId="7" xfId="0" applyFont="1" applyBorder="1" applyAlignment="1">
      <alignment horizontal="left" vertical="center" wrapText="1"/>
    </xf>
    <xf numFmtId="0" fontId="3" fillId="4" borderId="7" xfId="0" quotePrefix="1" applyFont="1" applyFill="1" applyBorder="1" applyAlignment="1" applyProtection="1">
      <alignment horizontal="center" vertical="center" wrapText="1"/>
      <protection locked="0"/>
    </xf>
    <xf numFmtId="0" fontId="5" fillId="0" borderId="7" xfId="0" applyFont="1" applyBorder="1" applyAlignment="1">
      <alignment horizontal="center" vertical="center" wrapText="1"/>
    </xf>
    <xf numFmtId="0" fontId="15" fillId="0" borderId="7" xfId="0" applyFont="1" applyBorder="1" applyAlignment="1">
      <alignment horizontal="left" vertical="center" wrapText="1"/>
    </xf>
    <xf numFmtId="3" fontId="5" fillId="4" borderId="7" xfId="0" applyNumberFormat="1" applyFont="1" applyFill="1" applyBorder="1" applyAlignment="1" applyProtection="1">
      <alignment horizontal="left" vertical="center" wrapText="1"/>
      <protection locked="0"/>
    </xf>
    <xf numFmtId="10" fontId="19" fillId="2" borderId="7" xfId="0" applyNumberFormat="1" applyFont="1" applyFill="1" applyBorder="1" applyAlignment="1">
      <alignment horizontal="center" vertical="center" wrapText="1"/>
    </xf>
    <xf numFmtId="0" fontId="5" fillId="4" borderId="7"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center" vertical="center" wrapText="1"/>
      <protection locked="0"/>
    </xf>
    <xf numFmtId="0" fontId="31" fillId="3"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2" fontId="25"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49" fontId="26" fillId="0" borderId="1" xfId="0" applyNumberFormat="1" applyFont="1" applyBorder="1" applyAlignment="1">
      <alignment horizontal="center" vertical="center" wrapText="1"/>
    </xf>
    <xf numFmtId="49" fontId="26"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32" fillId="9" borderId="13" xfId="0" applyFont="1" applyFill="1" applyBorder="1" applyAlignment="1">
      <alignment horizontal="center" vertical="center" wrapText="1"/>
    </xf>
    <xf numFmtId="0" fontId="32" fillId="9" borderId="11" xfId="0" applyFont="1" applyFill="1" applyBorder="1" applyAlignment="1">
      <alignment horizontal="center" vertical="center" wrapText="1"/>
    </xf>
    <xf numFmtId="0" fontId="32" fillId="9" borderId="22" xfId="0" applyFont="1" applyFill="1" applyBorder="1" applyAlignment="1">
      <alignment horizontal="center" vertical="center" wrapText="1"/>
    </xf>
    <xf numFmtId="0" fontId="37" fillId="0" borderId="7" xfId="0" applyFont="1" applyBorder="1" applyAlignment="1">
      <alignment vertical="center" wrapText="1"/>
    </xf>
    <xf numFmtId="0" fontId="38" fillId="0" borderId="7" xfId="0" applyFont="1" applyBorder="1" applyAlignment="1">
      <alignment vertical="center" wrapText="1"/>
    </xf>
    <xf numFmtId="49" fontId="3" fillId="6" borderId="11" xfId="0" applyNumberFormat="1" applyFont="1" applyFill="1" applyBorder="1" applyAlignment="1" applyProtection="1">
      <alignment horizontal="center" vertical="center" wrapText="1"/>
      <protection locked="0"/>
    </xf>
    <xf numFmtId="0" fontId="32" fillId="9" borderId="23" xfId="0" applyFont="1" applyFill="1" applyBorder="1" applyAlignment="1">
      <alignment horizontal="center" vertical="center" wrapText="1"/>
    </xf>
    <xf numFmtId="0" fontId="36" fillId="9" borderId="26" xfId="0" applyFont="1" applyFill="1" applyBorder="1" applyAlignment="1">
      <alignment horizontal="center" vertical="center" wrapText="1"/>
    </xf>
    <xf numFmtId="0" fontId="5" fillId="12" borderId="19" xfId="0" applyFont="1" applyFill="1" applyBorder="1" applyAlignment="1">
      <alignment horizontal="center" vertical="center" wrapText="1"/>
    </xf>
    <xf numFmtId="0" fontId="34" fillId="12" borderId="19" xfId="0" applyFont="1" applyFill="1" applyBorder="1" applyAlignment="1">
      <alignment horizontal="center" vertical="center" wrapText="1"/>
    </xf>
    <xf numFmtId="0" fontId="2" fillId="0" borderId="12" xfId="0" applyFont="1" applyBorder="1" applyAlignment="1">
      <alignment vertical="center" wrapText="1"/>
    </xf>
    <xf numFmtId="0" fontId="3" fillId="0" borderId="12" xfId="0" applyFont="1" applyBorder="1" applyAlignment="1">
      <alignment horizontal="center" vertical="center" wrapText="1"/>
    </xf>
    <xf numFmtId="49" fontId="3" fillId="7" borderId="16" xfId="0" applyNumberFormat="1" applyFont="1" applyFill="1" applyBorder="1" applyAlignment="1" applyProtection="1">
      <alignment horizontal="center" vertical="center" wrapText="1"/>
      <protection locked="0"/>
    </xf>
    <xf numFmtId="0" fontId="39" fillId="8" borderId="14" xfId="0" applyFont="1" applyFill="1" applyBorder="1" applyAlignment="1">
      <alignment horizontal="center" vertical="center" wrapText="1"/>
    </xf>
    <xf numFmtId="0" fontId="3" fillId="0" borderId="16" xfId="0" applyFont="1" applyBorder="1" applyAlignment="1">
      <alignment horizontal="center" vertical="center" wrapText="1"/>
    </xf>
    <xf numFmtId="0" fontId="41" fillId="8" borderId="14" xfId="0" applyFont="1" applyFill="1" applyBorder="1" applyAlignment="1">
      <alignment horizontal="center" vertical="center" wrapText="1"/>
    </xf>
    <xf numFmtId="0" fontId="3" fillId="0" borderId="12" xfId="0" applyFont="1" applyBorder="1" applyAlignment="1">
      <alignment horizontal="left" vertical="center" wrapText="1"/>
    </xf>
    <xf numFmtId="0" fontId="3" fillId="0" borderId="16" xfId="0" quotePrefix="1" applyFont="1" applyBorder="1" applyAlignment="1">
      <alignment horizontal="center" vertical="center" wrapText="1"/>
    </xf>
    <xf numFmtId="49" fontId="3" fillId="6" borderId="12" xfId="0" applyNumberFormat="1" applyFont="1" applyFill="1" applyBorder="1" applyAlignment="1" applyProtection="1">
      <alignment horizontal="center" vertical="center" wrapText="1"/>
      <protection locked="0"/>
    </xf>
    <xf numFmtId="0" fontId="39" fillId="8" borderId="22" xfId="0" applyFont="1" applyFill="1" applyBorder="1" applyAlignment="1">
      <alignment horizontal="center" vertical="center" wrapText="1"/>
    </xf>
    <xf numFmtId="49" fontId="3" fillId="6" borderId="16" xfId="0" applyNumberFormat="1" applyFont="1" applyFill="1" applyBorder="1" applyAlignment="1" applyProtection="1">
      <alignment horizontal="center" vertical="center" wrapText="1"/>
      <protection locked="0"/>
    </xf>
    <xf numFmtId="0" fontId="3" fillId="0" borderId="16" xfId="0" applyFont="1" applyBorder="1" applyAlignment="1">
      <alignment horizontal="left" vertical="center" wrapText="1"/>
    </xf>
    <xf numFmtId="0" fontId="15" fillId="8" borderId="18" xfId="0" applyFont="1" applyFill="1" applyBorder="1" applyAlignment="1">
      <alignment horizontal="center" vertical="center" wrapText="1"/>
    </xf>
    <xf numFmtId="0" fontId="39" fillId="8" borderId="18"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0" borderId="11" xfId="0" quotePrefix="1" applyFont="1" applyBorder="1" applyAlignment="1">
      <alignment horizontal="center" vertical="center" wrapText="1"/>
    </xf>
    <xf numFmtId="0" fontId="8" fillId="9" borderId="23" xfId="0" applyFont="1" applyFill="1" applyBorder="1" applyAlignment="1">
      <alignment horizontal="center" vertical="center" wrapText="1"/>
    </xf>
    <xf numFmtId="0" fontId="2" fillId="3" borderId="11" xfId="0" quotePrefix="1" applyFont="1" applyFill="1" applyBorder="1" applyAlignment="1">
      <alignment horizontal="left" vertical="center" wrapText="1"/>
    </xf>
    <xf numFmtId="0" fontId="35" fillId="5" borderId="22" xfId="0" applyFont="1" applyFill="1" applyBorder="1" applyAlignment="1">
      <alignment horizontal="left" vertical="center" wrapText="1"/>
    </xf>
    <xf numFmtId="0" fontId="3" fillId="0" borderId="11" xfId="0" applyFont="1" applyBorder="1" applyAlignment="1">
      <alignment horizontal="center" vertical="center" wrapText="1"/>
    </xf>
    <xf numFmtId="0" fontId="42" fillId="0" borderId="11" xfId="0" applyFont="1" applyBorder="1" applyAlignment="1">
      <alignment horizontal="center" vertical="center" wrapText="1"/>
    </xf>
    <xf numFmtId="0" fontId="35" fillId="5" borderId="18" xfId="0" applyFont="1" applyFill="1" applyBorder="1" applyAlignment="1">
      <alignment horizontal="left" vertical="center" wrapText="1"/>
    </xf>
    <xf numFmtId="0" fontId="3" fillId="3" borderId="14" xfId="0" applyFont="1" applyFill="1" applyBorder="1" applyAlignment="1">
      <alignment vertical="center" wrapText="1"/>
    </xf>
    <xf numFmtId="0" fontId="3" fillId="0" borderId="22" xfId="0" applyFont="1" applyBorder="1" applyAlignment="1">
      <alignment horizontal="center" vertical="center" wrapText="1"/>
    </xf>
    <xf numFmtId="49" fontId="3" fillId="7" borderId="22" xfId="0" applyNumberFormat="1" applyFont="1" applyFill="1" applyBorder="1" applyAlignment="1" applyProtection="1">
      <alignment horizontal="center" vertical="center" wrapText="1"/>
      <protection locked="0"/>
    </xf>
    <xf numFmtId="0" fontId="2" fillId="0" borderId="15" xfId="0" applyFont="1" applyBorder="1" applyAlignment="1">
      <alignment horizontal="center" vertical="center" wrapText="1"/>
    </xf>
    <xf numFmtId="0" fontId="3" fillId="3" borderId="15" xfId="0" applyFont="1" applyFill="1" applyBorder="1" applyAlignment="1">
      <alignment horizontal="left" vertical="center" wrapText="1"/>
    </xf>
    <xf numFmtId="0" fontId="3" fillId="0" borderId="15" xfId="0" applyFont="1" applyBorder="1" applyAlignment="1">
      <alignment horizontal="center" vertical="center" wrapText="1"/>
    </xf>
    <xf numFmtId="49" fontId="3" fillId="6" borderId="15" xfId="0" applyNumberFormat="1" applyFont="1" applyFill="1" applyBorder="1" applyAlignment="1" applyProtection="1">
      <alignment horizontal="center" vertical="center" wrapText="1"/>
      <protection locked="0"/>
    </xf>
    <xf numFmtId="0" fontId="31" fillId="3" borderId="16" xfId="0" applyFont="1" applyFill="1" applyBorder="1" applyAlignment="1">
      <alignment horizontal="center" vertical="center" wrapText="1"/>
    </xf>
    <xf numFmtId="0" fontId="5" fillId="13" borderId="19" xfId="0" applyFont="1" applyFill="1" applyBorder="1" applyAlignment="1">
      <alignment horizontal="center" vertical="center" wrapText="1"/>
    </xf>
    <xf numFmtId="0" fontId="34" fillId="13" borderId="19" xfId="0" applyFont="1" applyFill="1" applyBorder="1" applyAlignment="1">
      <alignment horizontal="center" vertical="center" wrapText="1"/>
    </xf>
    <xf numFmtId="0" fontId="34" fillId="13" borderId="20" xfId="0" applyFont="1" applyFill="1" applyBorder="1" applyAlignment="1">
      <alignment horizontal="center" vertical="center" wrapText="1"/>
    </xf>
    <xf numFmtId="0" fontId="39" fillId="8" borderId="38" xfId="0" applyFont="1" applyFill="1" applyBorder="1" applyAlignment="1">
      <alignment horizontal="center" vertical="center" wrapText="1"/>
    </xf>
    <xf numFmtId="0" fontId="8" fillId="12" borderId="19" xfId="0" applyFont="1" applyFill="1" applyBorder="1" applyAlignment="1">
      <alignment horizontal="center" vertical="center" wrapText="1"/>
    </xf>
    <xf numFmtId="0" fontId="4" fillId="12" borderId="14" xfId="0" applyFont="1" applyFill="1" applyBorder="1" applyAlignment="1">
      <alignment horizontal="center" vertical="center" wrapText="1"/>
    </xf>
    <xf numFmtId="0" fontId="34" fillId="12" borderId="22" xfId="0" applyFont="1" applyFill="1" applyBorder="1" applyAlignment="1">
      <alignment horizontal="center" vertical="center" wrapText="1"/>
    </xf>
    <xf numFmtId="0" fontId="8" fillId="0" borderId="29" xfId="0" applyFont="1" applyBorder="1" applyAlignment="1">
      <alignment horizontal="center" vertical="center" wrapText="1"/>
    </xf>
    <xf numFmtId="0" fontId="42" fillId="0" borderId="11" xfId="0" applyFont="1" applyBorder="1" applyAlignment="1">
      <alignment horizontal="left" vertical="center" wrapText="1"/>
    </xf>
    <xf numFmtId="0" fontId="33" fillId="12" borderId="20" xfId="0" applyFont="1" applyFill="1" applyBorder="1" applyAlignment="1">
      <alignment horizontal="center" vertical="center" wrapText="1"/>
    </xf>
    <xf numFmtId="0" fontId="33" fillId="12" borderId="19" xfId="0" applyFont="1" applyFill="1" applyBorder="1" applyAlignment="1">
      <alignment horizontal="center" vertical="center" wrapText="1"/>
    </xf>
    <xf numFmtId="0" fontId="33" fillId="12" borderId="14" xfId="0" applyFont="1" applyFill="1" applyBorder="1" applyAlignment="1">
      <alignment horizontal="center" vertical="center" wrapText="1"/>
    </xf>
    <xf numFmtId="0" fontId="36" fillId="9" borderId="22" xfId="0" applyFont="1" applyFill="1" applyBorder="1" applyAlignment="1">
      <alignment horizontal="center" vertical="center" wrapText="1"/>
    </xf>
    <xf numFmtId="0" fontId="4" fillId="14" borderId="8" xfId="0" applyFont="1" applyFill="1" applyBorder="1" applyAlignment="1">
      <alignment horizontal="center" vertical="center" wrapText="1"/>
    </xf>
    <xf numFmtId="0" fontId="4" fillId="14" borderId="0" xfId="0" applyFont="1" applyFill="1" applyAlignment="1">
      <alignment horizontal="center" vertical="center" wrapText="1"/>
    </xf>
    <xf numFmtId="49" fontId="3" fillId="6" borderId="24" xfId="0" applyNumberFormat="1" applyFont="1" applyFill="1" applyBorder="1" applyAlignment="1" applyProtection="1">
      <alignment horizontal="center" vertical="center" wrapText="1"/>
      <protection locked="0"/>
    </xf>
    <xf numFmtId="49" fontId="3" fillId="6" borderId="8" xfId="0" applyNumberFormat="1" applyFont="1" applyFill="1" applyBorder="1" applyAlignment="1" applyProtection="1">
      <alignment horizontal="center" vertical="center" wrapText="1"/>
      <protection locked="0"/>
    </xf>
    <xf numFmtId="49" fontId="3" fillId="6" borderId="39" xfId="0" applyNumberFormat="1" applyFont="1" applyFill="1" applyBorder="1" applyAlignment="1" applyProtection="1">
      <alignment horizontal="center" vertical="center" wrapText="1"/>
      <protection locked="0"/>
    </xf>
    <xf numFmtId="3" fontId="5" fillId="4" borderId="7" xfId="0" applyNumberFormat="1" applyFont="1" applyFill="1" applyBorder="1" applyAlignment="1" applyProtection="1">
      <alignment horizontal="center" vertical="center" wrapText="1"/>
      <protection locked="0"/>
    </xf>
    <xf numFmtId="0" fontId="35" fillId="5" borderId="13" xfId="0" applyFont="1" applyFill="1" applyBorder="1" applyAlignment="1">
      <alignment horizontal="left" vertical="center" wrapText="1"/>
    </xf>
    <xf numFmtId="0" fontId="35" fillId="5" borderId="36" xfId="0" applyFont="1" applyFill="1" applyBorder="1" applyAlignment="1">
      <alignment horizontal="center" vertical="center" wrapText="1"/>
    </xf>
    <xf numFmtId="0" fontId="33" fillId="13" borderId="19" xfId="0" applyFont="1" applyFill="1" applyBorder="1" applyAlignment="1">
      <alignment horizontal="center" vertical="center" wrapText="1"/>
    </xf>
    <xf numFmtId="0" fontId="36" fillId="9" borderId="11" xfId="0" applyFont="1" applyFill="1" applyBorder="1" applyAlignment="1">
      <alignment horizontal="center" vertical="center" wrapText="1"/>
    </xf>
    <xf numFmtId="0" fontId="3" fillId="4" borderId="7" xfId="0" applyFont="1" applyFill="1" applyBorder="1" applyAlignment="1" applyProtection="1">
      <alignment horizontal="center" vertical="center" wrapText="1"/>
      <protection locked="0"/>
    </xf>
    <xf numFmtId="0" fontId="5" fillId="0" borderId="16" xfId="0" applyFont="1" applyBorder="1" applyAlignment="1">
      <alignment horizontal="center" vertical="center" wrapText="1"/>
    </xf>
    <xf numFmtId="0" fontId="35" fillId="5" borderId="18" xfId="0" applyFont="1" applyFill="1" applyBorder="1" applyAlignment="1">
      <alignment horizontal="center" vertical="center" wrapText="1"/>
    </xf>
    <xf numFmtId="0" fontId="3" fillId="4" borderId="16" xfId="0" applyFont="1" applyFill="1" applyBorder="1" applyAlignment="1" applyProtection="1">
      <alignment horizontal="center" vertical="center" wrapText="1"/>
      <protection locked="0"/>
    </xf>
    <xf numFmtId="0" fontId="15" fillId="8" borderId="22" xfId="0" applyFont="1" applyFill="1" applyBorder="1" applyAlignment="1">
      <alignment horizontal="center" vertical="center" wrapText="1"/>
    </xf>
    <xf numFmtId="0" fontId="36" fillId="9" borderId="13"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10" fillId="11" borderId="21" xfId="0" applyFont="1" applyFill="1" applyBorder="1" applyAlignment="1">
      <alignment horizontal="center" vertical="center" wrapText="1"/>
    </xf>
    <xf numFmtId="0" fontId="36" fillId="9" borderId="23" xfId="0" applyFont="1" applyFill="1" applyBorder="1" applyAlignment="1">
      <alignment horizontal="center" vertical="center" wrapText="1"/>
    </xf>
    <xf numFmtId="0" fontId="5" fillId="0" borderId="11" xfId="0" applyFont="1" applyBorder="1" applyAlignment="1">
      <alignment horizontal="center" vertical="center" wrapText="1"/>
    </xf>
    <xf numFmtId="0" fontId="3" fillId="9" borderId="0" xfId="0" applyFont="1" applyFill="1" applyAlignment="1">
      <alignment vertical="center" wrapText="1"/>
    </xf>
    <xf numFmtId="3" fontId="39" fillId="8" borderId="38" xfId="0" applyNumberFormat="1" applyFont="1" applyFill="1" applyBorder="1" applyAlignment="1">
      <alignment horizontal="center" vertical="center" wrapText="1"/>
    </xf>
    <xf numFmtId="0" fontId="11" fillId="0" borderId="0" xfId="1" applyFill="1" applyBorder="1" applyAlignment="1">
      <alignment horizontal="center" vertical="center" wrapText="1"/>
    </xf>
    <xf numFmtId="0" fontId="33" fillId="3" borderId="7" xfId="0" applyFont="1" applyFill="1" applyBorder="1" applyAlignment="1">
      <alignment horizontal="left" vertical="center" wrapText="1"/>
    </xf>
    <xf numFmtId="0" fontId="33" fillId="0" borderId="7" xfId="0" applyFont="1" applyBorder="1" applyAlignment="1">
      <alignment horizontal="left" vertical="center" wrapText="1"/>
    </xf>
    <xf numFmtId="0" fontId="45" fillId="9" borderId="22" xfId="0" applyFont="1" applyFill="1" applyBorder="1" applyAlignment="1">
      <alignment horizontal="center" vertical="center" wrapText="1"/>
    </xf>
    <xf numFmtId="0" fontId="33" fillId="0" borderId="15" xfId="0" applyFont="1" applyBorder="1" applyAlignment="1">
      <alignment horizontal="left" vertical="center" wrapText="1"/>
    </xf>
    <xf numFmtId="0" fontId="33" fillId="0" borderId="15" xfId="0" applyFont="1" applyBorder="1" applyAlignment="1">
      <alignment vertical="center" wrapText="1"/>
    </xf>
    <xf numFmtId="0" fontId="33" fillId="3" borderId="16" xfId="0" applyFont="1" applyFill="1" applyBorder="1" applyAlignment="1">
      <alignment horizontal="left" vertical="center" wrapText="1"/>
    </xf>
    <xf numFmtId="0" fontId="33" fillId="8" borderId="22" xfId="0" applyFont="1" applyFill="1" applyBorder="1" applyAlignment="1">
      <alignment horizontal="left" vertical="center" wrapText="1"/>
    </xf>
    <xf numFmtId="0" fontId="0" fillId="0" borderId="3" xfId="0" applyBorder="1"/>
    <xf numFmtId="0" fontId="0" fillId="0" borderId="4" xfId="0" applyBorder="1"/>
    <xf numFmtId="0" fontId="0" fillId="0" borderId="5" xfId="0" applyBorder="1"/>
    <xf numFmtId="0" fontId="0" fillId="0" borderId="2" xfId="0" applyBorder="1"/>
    <xf numFmtId="0" fontId="0" fillId="0" borderId="6" xfId="0" applyBorder="1"/>
    <xf numFmtId="0" fontId="28" fillId="0" borderId="0" xfId="0" applyFont="1" applyAlignment="1">
      <alignment horizontal="left" vertical="center" indent="13"/>
    </xf>
    <xf numFmtId="0" fontId="0" fillId="0" borderId="42" xfId="0" applyBorder="1"/>
    <xf numFmtId="0" fontId="0" fillId="0" borderId="45" xfId="0" applyBorder="1"/>
    <xf numFmtId="0" fontId="27" fillId="4" borderId="46" xfId="0" applyFont="1" applyFill="1" applyBorder="1"/>
    <xf numFmtId="0" fontId="18" fillId="0" borderId="44" xfId="0" applyFont="1" applyBorder="1"/>
    <xf numFmtId="0" fontId="0" fillId="0" borderId="44" xfId="0" applyBorder="1"/>
    <xf numFmtId="49" fontId="3" fillId="6" borderId="1" xfId="0" applyNumberFormat="1" applyFont="1" applyFill="1" applyBorder="1" applyAlignment="1" applyProtection="1">
      <alignment horizontal="center" vertical="center" wrapText="1"/>
      <protection locked="0"/>
    </xf>
    <xf numFmtId="0" fontId="36" fillId="9" borderId="47" xfId="0" applyFont="1" applyFill="1" applyBorder="1" applyAlignment="1">
      <alignment horizontal="center" vertical="center" wrapText="1"/>
    </xf>
    <xf numFmtId="0" fontId="6" fillId="0" borderId="38" xfId="0" applyFont="1" applyBorder="1" applyAlignment="1">
      <alignment horizontal="center" vertical="center" wrapText="1"/>
    </xf>
    <xf numFmtId="0" fontId="3" fillId="0" borderId="38" xfId="0" applyFont="1" applyBorder="1" applyAlignment="1">
      <alignment horizontal="center" vertical="center" wrapText="1"/>
    </xf>
    <xf numFmtId="0" fontId="30" fillId="5" borderId="36" xfId="0" applyFont="1" applyFill="1" applyBorder="1" applyAlignment="1">
      <alignment vertical="center" wrapText="1"/>
    </xf>
    <xf numFmtId="0" fontId="35" fillId="5" borderId="13" xfId="0" applyFont="1" applyFill="1" applyBorder="1" applyAlignment="1">
      <alignment horizontal="center" vertical="center" wrapText="1"/>
    </xf>
    <xf numFmtId="49" fontId="3" fillId="4" borderId="7" xfId="0" applyNumberFormat="1" applyFont="1" applyFill="1" applyBorder="1" applyAlignment="1" applyProtection="1">
      <alignment horizontal="center" vertical="center" wrapText="1"/>
      <protection locked="0"/>
    </xf>
    <xf numFmtId="0" fontId="3" fillId="4" borderId="16" xfId="0" quotePrefix="1" applyFont="1" applyFill="1" applyBorder="1" applyAlignment="1" applyProtection="1">
      <alignment horizontal="center" vertical="center" wrapText="1"/>
      <protection locked="0"/>
    </xf>
    <xf numFmtId="1" fontId="8" fillId="14" borderId="0" xfId="0" applyNumberFormat="1" applyFont="1" applyFill="1" applyAlignment="1">
      <alignment horizontal="center" vertical="center" wrapText="1"/>
    </xf>
    <xf numFmtId="0" fontId="27" fillId="4" borderId="65" xfId="0" applyFont="1" applyFill="1" applyBorder="1"/>
    <xf numFmtId="0" fontId="5" fillId="4" borderId="16" xfId="0" applyFont="1" applyFill="1" applyBorder="1" applyAlignment="1" applyProtection="1">
      <alignment horizontal="center" vertical="center" wrapText="1"/>
      <protection locked="0"/>
    </xf>
    <xf numFmtId="0" fontId="3" fillId="15" borderId="7" xfId="0" quotePrefix="1" applyFont="1" applyFill="1" applyBorder="1" applyAlignment="1" applyProtection="1">
      <alignment horizontal="center" vertical="center" wrapText="1"/>
      <protection locked="0"/>
    </xf>
    <xf numFmtId="0" fontId="3" fillId="15" borderId="12" xfId="0" quotePrefix="1" applyFont="1" applyFill="1" applyBorder="1" applyAlignment="1" applyProtection="1">
      <alignment horizontal="center" vertical="center" wrapText="1"/>
      <protection locked="0"/>
    </xf>
    <xf numFmtId="0" fontId="5" fillId="0" borderId="15" xfId="0" applyFont="1" applyBorder="1" applyAlignment="1">
      <alignment horizontal="center" vertical="center" wrapText="1"/>
    </xf>
    <xf numFmtId="49" fontId="3" fillId="6" borderId="17" xfId="0" applyNumberFormat="1" applyFont="1" applyFill="1" applyBorder="1" applyAlignment="1" applyProtection="1">
      <alignment horizontal="center" vertical="center" wrapText="1"/>
      <protection locked="0"/>
    </xf>
    <xf numFmtId="0" fontId="30" fillId="5" borderId="39" xfId="0" applyFont="1" applyFill="1" applyBorder="1" applyAlignment="1">
      <alignment vertical="center" wrapText="1"/>
    </xf>
    <xf numFmtId="0" fontId="15" fillId="5" borderId="38" xfId="0" applyFont="1" applyFill="1" applyBorder="1" applyAlignment="1">
      <alignment horizontal="center" vertical="center" wrapText="1"/>
    </xf>
    <xf numFmtId="3" fontId="5" fillId="15" borderId="10" xfId="0" applyNumberFormat="1" applyFont="1" applyFill="1" applyBorder="1" applyAlignment="1" applyProtection="1">
      <alignment horizontal="center" vertical="center" wrapText="1"/>
      <protection locked="0"/>
    </xf>
    <xf numFmtId="0" fontId="3" fillId="3" borderId="11" xfId="0" applyFont="1" applyFill="1" applyBorder="1" applyAlignment="1">
      <alignment horizontal="left" vertical="center" wrapText="1"/>
    </xf>
    <xf numFmtId="0" fontId="15" fillId="5" borderId="18"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wrapText="1"/>
    </xf>
    <xf numFmtId="10" fontId="20" fillId="2" borderId="10" xfId="0" applyNumberFormat="1" applyFont="1" applyFill="1" applyBorder="1" applyAlignment="1">
      <alignment horizontal="center" vertical="center" wrapText="1"/>
    </xf>
    <xf numFmtId="3" fontId="5" fillId="15" borderId="57" xfId="0" applyNumberFormat="1" applyFont="1" applyFill="1" applyBorder="1" applyAlignment="1" applyProtection="1">
      <alignment horizontal="center" vertical="center" wrapText="1"/>
      <protection locked="0"/>
    </xf>
    <xf numFmtId="3" fontId="33" fillId="2" borderId="7" xfId="0" applyNumberFormat="1" applyFont="1" applyFill="1" applyBorder="1" applyAlignment="1">
      <alignment horizontal="center" vertical="center" wrapText="1"/>
    </xf>
    <xf numFmtId="0" fontId="0" fillId="0" borderId="41" xfId="0" applyBorder="1" applyAlignment="1">
      <alignment horizontal="center" vertical="center"/>
    </xf>
    <xf numFmtId="0" fontId="5" fillId="0" borderId="7" xfId="0" applyFont="1" applyBorder="1" applyAlignment="1" applyProtection="1">
      <alignment horizontal="center" vertical="center" wrapText="1"/>
      <protection locked="0"/>
    </xf>
    <xf numFmtId="0" fontId="3" fillId="3" borderId="7" xfId="0" applyFont="1" applyFill="1" applyBorder="1" applyAlignment="1">
      <alignment horizontal="left" vertical="center" wrapText="1"/>
    </xf>
    <xf numFmtId="0" fontId="3" fillId="0" borderId="28" xfId="0" applyFont="1" applyBorder="1" applyAlignment="1">
      <alignment vertical="center" wrapText="1"/>
    </xf>
    <xf numFmtId="0" fontId="21" fillId="6" borderId="1" xfId="0" applyFont="1" applyFill="1" applyBorder="1" applyAlignment="1">
      <alignment horizontal="center" vertical="center" wrapText="1"/>
    </xf>
    <xf numFmtId="0" fontId="21" fillId="6" borderId="1" xfId="0" applyFont="1" applyFill="1" applyBorder="1" applyAlignment="1">
      <alignment horizontal="center" vertical="center"/>
    </xf>
    <xf numFmtId="0" fontId="11" fillId="0" borderId="0" xfId="1" applyFill="1" applyBorder="1" applyAlignment="1">
      <alignment horizontal="center" vertical="center"/>
    </xf>
    <xf numFmtId="0" fontId="27" fillId="4" borderId="43" xfId="0" applyFont="1" applyFill="1" applyBorder="1" applyAlignment="1">
      <alignment horizontal="left" vertical="center" wrapText="1" indent="1"/>
    </xf>
    <xf numFmtId="0" fontId="27" fillId="4" borderId="42" xfId="0" applyFont="1" applyFill="1" applyBorder="1" applyAlignment="1">
      <alignment horizontal="left" vertical="center" wrapText="1" indent="1"/>
    </xf>
    <xf numFmtId="0" fontId="27" fillId="4" borderId="64" xfId="0" applyFont="1" applyFill="1" applyBorder="1" applyAlignment="1">
      <alignment horizontal="left" vertical="center" wrapText="1" indent="1"/>
    </xf>
    <xf numFmtId="0" fontId="48" fillId="4" borderId="44" xfId="0" applyFont="1" applyFill="1" applyBorder="1" applyAlignment="1">
      <alignment horizontal="center" vertical="center" wrapText="1"/>
    </xf>
    <xf numFmtId="0" fontId="46" fillId="4" borderId="0" xfId="1" applyFont="1" applyFill="1" applyBorder="1" applyAlignment="1">
      <alignment horizontal="center" vertical="center" wrapText="1"/>
    </xf>
    <xf numFmtId="0" fontId="46" fillId="4" borderId="41" xfId="1" applyFont="1" applyFill="1" applyBorder="1" applyAlignment="1">
      <alignment horizontal="center" vertical="center" wrapText="1"/>
    </xf>
    <xf numFmtId="0" fontId="47" fillId="4" borderId="0" xfId="0" applyFont="1" applyFill="1" applyAlignment="1">
      <alignment horizontal="left" vertical="center" wrapText="1"/>
    </xf>
    <xf numFmtId="0" fontId="48" fillId="4" borderId="44" xfId="1" applyFont="1" applyFill="1" applyBorder="1" applyAlignment="1">
      <alignment horizontal="left" vertical="center" wrapText="1"/>
    </xf>
    <xf numFmtId="0" fontId="48" fillId="4" borderId="0" xfId="1" applyFont="1" applyFill="1" applyBorder="1" applyAlignment="1">
      <alignment horizontal="left" vertical="center" wrapText="1"/>
    </xf>
    <xf numFmtId="0" fontId="48" fillId="4" borderId="46" xfId="1" applyFont="1" applyFill="1" applyBorder="1" applyAlignment="1">
      <alignment horizontal="left" vertical="center" wrapText="1"/>
    </xf>
    <xf numFmtId="3" fontId="5" fillId="4" borderId="8" xfId="0" applyNumberFormat="1" applyFont="1" applyFill="1" applyBorder="1" applyAlignment="1" applyProtection="1">
      <alignment horizontal="center" vertical="center" wrapText="1"/>
      <protection locked="0"/>
    </xf>
    <xf numFmtId="3" fontId="5" fillId="4" borderId="10" xfId="0" applyNumberFormat="1" applyFont="1" applyFill="1" applyBorder="1" applyAlignment="1" applyProtection="1">
      <alignment horizontal="center" vertical="center" wrapText="1"/>
      <protection locked="0"/>
    </xf>
    <xf numFmtId="0" fontId="15" fillId="8" borderId="22" xfId="0" applyFont="1" applyFill="1" applyBorder="1" applyAlignment="1">
      <alignment horizontal="center" vertical="center" wrapText="1"/>
    </xf>
    <xf numFmtId="0" fontId="3" fillId="12" borderId="19" xfId="0" applyFont="1" applyFill="1" applyBorder="1" applyAlignment="1">
      <alignment horizontal="center" vertical="center" wrapText="1"/>
    </xf>
    <xf numFmtId="0" fontId="3" fillId="8" borderId="36" xfId="0" applyFont="1" applyFill="1" applyBorder="1" applyAlignment="1" applyProtection="1">
      <alignment horizontal="center" vertical="center" wrapText="1"/>
      <protection locked="0"/>
    </xf>
    <xf numFmtId="0" fontId="3" fillId="8" borderId="2" xfId="0" applyFont="1" applyFill="1" applyBorder="1" applyAlignment="1" applyProtection="1">
      <alignment horizontal="center" vertical="center" wrapText="1"/>
      <protection locked="0"/>
    </xf>
    <xf numFmtId="0" fontId="3" fillId="8" borderId="37" xfId="0" applyFont="1" applyFill="1" applyBorder="1" applyAlignment="1" applyProtection="1">
      <alignment horizontal="center" vertical="center" wrapText="1"/>
      <protection locked="0"/>
    </xf>
    <xf numFmtId="0" fontId="9" fillId="14" borderId="0" xfId="0" applyFont="1" applyFill="1" applyAlignment="1">
      <alignment horizontal="center" vertical="center" wrapText="1"/>
    </xf>
    <xf numFmtId="0" fontId="3" fillId="12" borderId="13"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12" borderId="33" xfId="0" applyFont="1" applyFill="1" applyBorder="1" applyAlignment="1">
      <alignment horizontal="center" vertical="center" wrapText="1"/>
    </xf>
    <xf numFmtId="0" fontId="5" fillId="12" borderId="34" xfId="0" applyFont="1" applyFill="1" applyBorder="1" applyAlignment="1">
      <alignment horizontal="center" vertical="center" wrapText="1"/>
    </xf>
    <xf numFmtId="0" fontId="5" fillId="12" borderId="35" xfId="0" applyFont="1" applyFill="1" applyBorder="1" applyAlignment="1">
      <alignment horizontal="center" vertical="center" wrapText="1"/>
    </xf>
    <xf numFmtId="49" fontId="3" fillId="0" borderId="16" xfId="0" quotePrefix="1" applyNumberFormat="1" applyFont="1" applyBorder="1" applyAlignment="1">
      <alignment horizontal="left" vertical="top" wrapText="1"/>
    </xf>
    <xf numFmtId="49" fontId="3" fillId="0" borderId="22" xfId="0" quotePrefix="1" applyNumberFormat="1" applyFont="1" applyBorder="1" applyAlignment="1">
      <alignment horizontal="left" vertical="top" wrapText="1"/>
    </xf>
    <xf numFmtId="49" fontId="3" fillId="0" borderId="11" xfId="0" quotePrefix="1" applyNumberFormat="1" applyFont="1" applyBorder="1" applyAlignment="1">
      <alignment horizontal="left" vertical="top" wrapText="1"/>
    </xf>
    <xf numFmtId="0" fontId="42" fillId="0" borderId="59" xfId="0" applyFont="1" applyBorder="1" applyAlignment="1">
      <alignment horizontal="left" vertical="center" wrapText="1"/>
    </xf>
    <xf numFmtId="0" fontId="42" fillId="0" borderId="60" xfId="0" applyFont="1" applyBorder="1" applyAlignment="1">
      <alignment horizontal="left" vertical="center" wrapText="1"/>
    </xf>
    <xf numFmtId="0" fontId="42" fillId="0" borderId="61" xfId="0" applyFont="1" applyBorder="1" applyAlignment="1">
      <alignment horizontal="left" vertical="center" wrapText="1"/>
    </xf>
    <xf numFmtId="0" fontId="3" fillId="4" borderId="8" xfId="0" applyFont="1" applyFill="1" applyBorder="1" applyAlignment="1" applyProtection="1">
      <alignment horizontal="center" vertical="center" wrapText="1"/>
      <protection locked="0"/>
    </xf>
    <xf numFmtId="0" fontId="3" fillId="4" borderId="9" xfId="0" applyFont="1" applyFill="1" applyBorder="1" applyAlignment="1" applyProtection="1">
      <alignment horizontal="center" vertical="center" wrapText="1"/>
      <protection locked="0"/>
    </xf>
    <xf numFmtId="0" fontId="3" fillId="4" borderId="10" xfId="0" applyFont="1" applyFill="1" applyBorder="1" applyAlignment="1" applyProtection="1">
      <alignment horizontal="center" vertical="center" wrapText="1"/>
      <protection locked="0"/>
    </xf>
    <xf numFmtId="0" fontId="28" fillId="0" borderId="27" xfId="0" applyFont="1" applyBorder="1" applyAlignment="1">
      <alignment horizontal="left" vertical="center" wrapText="1" indent="43"/>
    </xf>
    <xf numFmtId="0" fontId="3" fillId="12" borderId="33" xfId="0" applyFont="1" applyFill="1" applyBorder="1" applyAlignment="1">
      <alignment horizontal="center" vertical="center" wrapText="1"/>
    </xf>
    <xf numFmtId="0" fontId="3" fillId="12" borderId="34"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5" fillId="8" borderId="30" xfId="0" applyFont="1" applyFill="1" applyBorder="1" applyAlignment="1">
      <alignment horizontal="center" vertical="center" wrapText="1"/>
    </xf>
    <xf numFmtId="0" fontId="15" fillId="8" borderId="31" xfId="0" applyFont="1" applyFill="1" applyBorder="1" applyAlignment="1">
      <alignment horizontal="center" vertical="center" wrapText="1"/>
    </xf>
    <xf numFmtId="0" fontId="10" fillId="11" borderId="69" xfId="0" applyFont="1" applyFill="1" applyBorder="1" applyAlignment="1">
      <alignment horizontal="center" vertical="center" wrapText="1"/>
    </xf>
    <xf numFmtId="0" fontId="10" fillId="11" borderId="21" xfId="0" applyFont="1" applyFill="1" applyBorder="1" applyAlignment="1">
      <alignment horizontal="center" vertical="center" wrapText="1"/>
    </xf>
    <xf numFmtId="0" fontId="36" fillId="9" borderId="23" xfId="0" applyFont="1" applyFill="1" applyBorder="1" applyAlignment="1">
      <alignment horizontal="center" vertical="center" wrapText="1"/>
    </xf>
    <xf numFmtId="0" fontId="44" fillId="4" borderId="18" xfId="1" quotePrefix="1" applyNumberFormat="1" applyFont="1" applyFill="1" applyBorder="1" applyAlignment="1" applyProtection="1">
      <alignment horizontal="center" vertical="center" wrapText="1"/>
      <protection locked="0"/>
    </xf>
    <xf numFmtId="0" fontId="5" fillId="13" borderId="66" xfId="0" applyFont="1" applyFill="1" applyBorder="1" applyAlignment="1">
      <alignment horizontal="center" vertical="center" wrapText="1"/>
    </xf>
    <xf numFmtId="0" fontId="5" fillId="13" borderId="67" xfId="0" applyFont="1" applyFill="1" applyBorder="1" applyAlignment="1">
      <alignment horizontal="center" vertical="center" wrapText="1"/>
    </xf>
    <xf numFmtId="0" fontId="5" fillId="13" borderId="68" xfId="0" applyFont="1" applyFill="1" applyBorder="1" applyAlignment="1">
      <alignment horizontal="center" vertical="center" wrapText="1"/>
    </xf>
    <xf numFmtId="0" fontId="36" fillId="9" borderId="48" xfId="0" applyFont="1" applyFill="1" applyBorder="1" applyAlignment="1">
      <alignment horizontal="center" vertical="center" wrapText="1"/>
    </xf>
    <xf numFmtId="0" fontId="36" fillId="9" borderId="49" xfId="0" applyFont="1" applyFill="1" applyBorder="1" applyAlignment="1">
      <alignment horizontal="center" vertical="center" wrapText="1"/>
    </xf>
    <xf numFmtId="0" fontId="36" fillId="9" borderId="50" xfId="0" applyFont="1" applyFill="1" applyBorder="1" applyAlignment="1">
      <alignment horizontal="center" vertical="center" wrapText="1"/>
    </xf>
    <xf numFmtId="0" fontId="38" fillId="0" borderId="24" xfId="0" applyFont="1" applyBorder="1" applyAlignment="1">
      <alignment vertical="center" wrapText="1"/>
    </xf>
    <xf numFmtId="0" fontId="40" fillId="0" borderId="27" xfId="0" applyFont="1" applyBorder="1" applyAlignment="1">
      <alignment vertical="center" wrapText="1"/>
    </xf>
    <xf numFmtId="0" fontId="0" fillId="0" borderId="27" xfId="0" applyBorder="1" applyAlignment="1">
      <alignment vertical="center" wrapText="1"/>
    </xf>
    <xf numFmtId="0" fontId="0" fillId="0" borderId="25" xfId="0" applyBorder="1" applyAlignment="1">
      <alignment vertical="center" wrapText="1"/>
    </xf>
    <xf numFmtId="0" fontId="35" fillId="5" borderId="51"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5" fillId="4" borderId="8"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4" borderId="10" xfId="0" applyFont="1" applyFill="1" applyBorder="1" applyAlignment="1" applyProtection="1">
      <alignment horizontal="center" vertical="center" wrapText="1"/>
      <protection locked="0"/>
    </xf>
    <xf numFmtId="0" fontId="3" fillId="4" borderId="17" xfId="0" applyFont="1" applyFill="1" applyBorder="1" applyAlignment="1" applyProtection="1">
      <alignment horizontal="center" vertical="center" wrapText="1"/>
      <protection locked="0"/>
    </xf>
    <xf numFmtId="0" fontId="3" fillId="4" borderId="30" xfId="0" applyFont="1" applyFill="1" applyBorder="1" applyAlignment="1" applyProtection="1">
      <alignment horizontal="center" vertical="center" wrapText="1"/>
      <protection locked="0"/>
    </xf>
    <xf numFmtId="0" fontId="3" fillId="4" borderId="31" xfId="0" applyFont="1" applyFill="1" applyBorder="1" applyAlignment="1" applyProtection="1">
      <alignment horizontal="center" vertical="center" wrapText="1"/>
      <protection locked="0"/>
    </xf>
    <xf numFmtId="0" fontId="15" fillId="5" borderId="28"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32" xfId="0" applyBorder="1" applyAlignment="1">
      <alignment horizontal="center" vertical="center" wrapText="1"/>
    </xf>
    <xf numFmtId="0" fontId="15" fillId="5" borderId="17"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3" fillId="4" borderId="39" xfId="0" applyFont="1" applyFill="1" applyBorder="1" applyAlignment="1" applyProtection="1">
      <alignment horizontal="center" vertical="center" wrapText="1"/>
      <protection locked="0"/>
    </xf>
    <xf numFmtId="0" fontId="3" fillId="4" borderId="51" xfId="0" applyFont="1" applyFill="1" applyBorder="1" applyAlignment="1" applyProtection="1">
      <alignment horizontal="center" vertical="center" wrapText="1"/>
      <protection locked="0"/>
    </xf>
    <xf numFmtId="0" fontId="3" fillId="4" borderId="40" xfId="0" applyFont="1" applyFill="1" applyBorder="1" applyAlignment="1" applyProtection="1">
      <alignment horizontal="center" vertical="center" wrapText="1"/>
      <protection locked="0"/>
    </xf>
    <xf numFmtId="0" fontId="13" fillId="8" borderId="17"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30" xfId="0" applyFont="1" applyFill="1" applyBorder="1" applyAlignment="1">
      <alignment horizontal="center" vertical="center" wrapText="1"/>
    </xf>
    <xf numFmtId="0" fontId="13" fillId="8" borderId="31" xfId="0" applyFont="1" applyFill="1" applyBorder="1" applyAlignment="1">
      <alignment horizontal="center" vertical="center" wrapText="1"/>
    </xf>
    <xf numFmtId="0" fontId="36" fillId="9" borderId="52" xfId="0" applyFont="1" applyFill="1" applyBorder="1" applyAlignment="1">
      <alignment horizontal="center" vertical="center" wrapText="1"/>
    </xf>
    <xf numFmtId="0" fontId="36" fillId="9" borderId="53" xfId="0" applyFont="1" applyFill="1" applyBorder="1" applyAlignment="1">
      <alignment horizontal="center" vertical="center" wrapText="1"/>
    </xf>
    <xf numFmtId="0" fontId="36" fillId="9" borderId="54" xfId="0" applyFont="1" applyFill="1" applyBorder="1" applyAlignment="1">
      <alignment horizontal="center" vertical="center" wrapText="1"/>
    </xf>
    <xf numFmtId="0" fontId="3" fillId="4" borderId="24" xfId="0" applyFont="1" applyFill="1" applyBorder="1" applyAlignment="1" applyProtection="1">
      <alignment horizontal="center" vertical="center" wrapText="1"/>
      <protection locked="0"/>
    </xf>
    <xf numFmtId="0" fontId="3" fillId="4" borderId="27" xfId="0" applyFont="1" applyFill="1" applyBorder="1" applyAlignment="1" applyProtection="1">
      <alignment horizontal="center" vertical="center" wrapText="1"/>
      <protection locked="0"/>
    </xf>
    <xf numFmtId="0" fontId="3" fillId="4" borderId="25" xfId="0" applyFont="1" applyFill="1" applyBorder="1" applyAlignment="1" applyProtection="1">
      <alignment horizontal="center" vertical="center" wrapText="1"/>
      <protection locked="0"/>
    </xf>
    <xf numFmtId="0" fontId="3" fillId="4" borderId="55" xfId="0" applyFont="1" applyFill="1" applyBorder="1" applyAlignment="1" applyProtection="1">
      <alignment horizontal="center" vertical="center" wrapText="1"/>
      <protection locked="0"/>
    </xf>
    <xf numFmtId="0" fontId="3" fillId="4" borderId="56" xfId="0" applyFont="1" applyFill="1" applyBorder="1" applyAlignment="1" applyProtection="1">
      <alignment horizontal="center" vertical="center" wrapText="1"/>
      <protection locked="0"/>
    </xf>
    <xf numFmtId="0" fontId="3" fillId="4" borderId="57" xfId="0" applyFont="1" applyFill="1" applyBorder="1" applyAlignment="1" applyProtection="1">
      <alignment horizontal="center" vertical="center" wrapText="1"/>
      <protection locked="0"/>
    </xf>
    <xf numFmtId="0" fontId="35" fillId="5" borderId="2" xfId="0" applyFont="1" applyFill="1" applyBorder="1" applyAlignment="1">
      <alignment horizontal="center" vertical="center" wrapText="1"/>
    </xf>
    <xf numFmtId="0" fontId="35" fillId="5" borderId="37" xfId="0" applyFont="1" applyFill="1" applyBorder="1" applyAlignment="1">
      <alignment horizontal="center" vertical="center" wrapText="1"/>
    </xf>
    <xf numFmtId="49" fontId="3" fillId="3" borderId="7" xfId="0" applyNumberFormat="1"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7"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5" fillId="8" borderId="28" xfId="0" applyFont="1" applyFill="1" applyBorder="1" applyAlignment="1">
      <alignment horizontal="center" vertical="center" wrapText="1"/>
    </xf>
    <xf numFmtId="0" fontId="15" fillId="8" borderId="29" xfId="0" applyFont="1" applyFill="1" applyBorder="1" applyAlignment="1">
      <alignment horizontal="center" vertical="center" wrapText="1"/>
    </xf>
    <xf numFmtId="0" fontId="15" fillId="8" borderId="32" xfId="0" applyFont="1" applyFill="1" applyBorder="1" applyAlignment="1">
      <alignment horizontal="center" vertical="center" wrapText="1"/>
    </xf>
    <xf numFmtId="0" fontId="3" fillId="13" borderId="20"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 fillId="4" borderId="59" xfId="0" applyFont="1" applyFill="1" applyBorder="1" applyAlignment="1" applyProtection="1">
      <alignment horizontal="center" vertical="center" wrapText="1"/>
      <protection locked="0"/>
    </xf>
    <xf numFmtId="0" fontId="3" fillId="4" borderId="60" xfId="0" applyFont="1" applyFill="1" applyBorder="1" applyAlignment="1" applyProtection="1">
      <alignment horizontal="center" vertical="center" wrapText="1"/>
      <protection locked="0"/>
    </xf>
    <xf numFmtId="0" fontId="3" fillId="4" borderId="61" xfId="0" applyFont="1" applyFill="1" applyBorder="1" applyAlignment="1" applyProtection="1">
      <alignment horizontal="center" vertical="center" wrapText="1"/>
      <protection locked="0"/>
    </xf>
    <xf numFmtId="0" fontId="35" fillId="5" borderId="38"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58" xfId="0" applyFont="1" applyFill="1" applyBorder="1" applyAlignment="1">
      <alignment horizontal="center" vertical="center" wrapText="1"/>
    </xf>
    <xf numFmtId="3" fontId="7" fillId="2" borderId="8"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3" fillId="10" borderId="1" xfId="0" applyFont="1" applyFill="1" applyBorder="1" applyAlignment="1">
      <alignment horizontal="left" vertical="center" indent="47"/>
    </xf>
    <xf numFmtId="0" fontId="0" fillId="0" borderId="1" xfId="0" applyBorder="1" applyAlignment="1">
      <alignment horizontal="center" vertical="center" wrapText="1"/>
    </xf>
    <xf numFmtId="0" fontId="23" fillId="10" borderId="1" xfId="0" applyFont="1" applyFill="1" applyBorder="1" applyAlignment="1">
      <alignment horizontal="left" vertical="center" indent="57"/>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4" borderId="62" xfId="0" applyFill="1" applyBorder="1" applyAlignment="1">
      <alignment horizontal="center" vertical="center"/>
    </xf>
    <xf numFmtId="0" fontId="0" fillId="4" borderId="63" xfId="0" applyFill="1" applyBorder="1" applyAlignment="1">
      <alignment horizontal="center" vertical="center"/>
    </xf>
  </cellXfs>
  <cellStyles count="2">
    <cellStyle name="Hyperlink" xfId="1" builtinId="8"/>
    <cellStyle name="Normal" xfId="0" builtinId="0"/>
  </cellStyles>
  <dxfs count="80">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0066"/>
      <color rgb="FFDEEFDE"/>
      <color rgb="FF0462C2"/>
      <color rgb="FFE5F8E9"/>
      <color rgb="FF009999"/>
      <color rgb="FFAD0403"/>
      <color rgb="FFFEFECC"/>
      <color rgb="FFEEFCEB"/>
      <color rgb="FFE2F1DE"/>
      <color rgb="FF71B1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edocs.unep.org/bitstream/handle/20.500.11822/38698/SDG12.7.1_LFE.pdf?sequence=3" TargetMode="External"/><Relationship Id="rId2" Type="http://schemas.openxmlformats.org/officeDocument/2006/relationships/hyperlink" Target="https://wedocs.unep.org/bitstream/handle/20.500.11822/37332/SPPICMG.pdf?sequence=1&amp;isAllowed=y" TargetMode="External"/><Relationship Id="rId1" Type="http://schemas.openxmlformats.org/officeDocument/2006/relationships/hyperlink" Target="mailto:agnes.wierzbicki@un.org"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wedocs.unep.org/bitstream/handle/20.500.11822/38067/SDG12.7.1.RI.pdf?sequence=1&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A5-6F18-4BE4-BDCB-6183CEFFD27D}">
  <sheetPr codeName="Sheet3"/>
  <dimension ref="A1:AI26"/>
  <sheetViews>
    <sheetView topLeftCell="Z16" zoomScale="111" zoomScaleNormal="100" workbookViewId="0">
      <selection activeCell="AE17" sqref="AE17"/>
    </sheetView>
  </sheetViews>
  <sheetFormatPr defaultColWidth="19.28515625" defaultRowHeight="15"/>
  <cols>
    <col min="1" max="1" width="3.85546875" style="7" bestFit="1" customWidth="1"/>
    <col min="2" max="2" width="14.7109375" style="7" customWidth="1"/>
    <col min="3" max="4" width="19.28515625" style="7"/>
    <col min="5" max="5" width="17.28515625" style="7" customWidth="1"/>
    <col min="6" max="6" width="15.42578125" style="7" customWidth="1"/>
    <col min="7" max="11" width="19.28515625" style="7"/>
    <col min="12" max="12" width="3.85546875" style="7" bestFit="1" customWidth="1"/>
    <col min="13" max="14" width="5.42578125" style="7" customWidth="1"/>
    <col min="15" max="15" width="19.85546875" style="7" customWidth="1"/>
    <col min="16" max="16" width="42.42578125" style="7" customWidth="1"/>
    <col min="17" max="17" width="25" style="7" customWidth="1"/>
    <col min="18" max="18" width="19.28515625" style="7"/>
    <col min="19" max="19" width="6" style="7" customWidth="1"/>
    <col min="20" max="20" width="9.7109375" style="7" customWidth="1"/>
    <col min="21" max="21" width="6.140625" style="7" customWidth="1"/>
    <col min="22" max="22" width="8.7109375" style="7" customWidth="1"/>
    <col min="23" max="30" width="19.28515625" style="7"/>
    <col min="31" max="31" width="19.85546875" style="7" customWidth="1"/>
    <col min="32" max="33" width="19.28515625" style="7"/>
    <col min="34" max="34" width="24.42578125" style="7" customWidth="1"/>
    <col min="35" max="16384" width="19.28515625" style="7"/>
  </cols>
  <sheetData>
    <row r="1" spans="1:35" ht="32.1">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AA1" s="7" t="s">
        <v>25</v>
      </c>
      <c r="AB1" s="7" t="s">
        <v>26</v>
      </c>
      <c r="AC1" s="7" t="s">
        <v>27</v>
      </c>
      <c r="AE1" s="7" t="s">
        <v>14</v>
      </c>
      <c r="AF1" s="7" t="s">
        <v>28</v>
      </c>
      <c r="AH1" s="7" t="s">
        <v>16</v>
      </c>
      <c r="AI1" s="7" t="s">
        <v>29</v>
      </c>
    </row>
    <row r="2" spans="1:35" ht="89.1" customHeight="1">
      <c r="A2" s="8" t="s">
        <v>30</v>
      </c>
      <c r="B2" s="7" t="s">
        <v>31</v>
      </c>
      <c r="C2" s="7" t="s">
        <v>32</v>
      </c>
      <c r="D2" s="8" t="s">
        <v>33</v>
      </c>
      <c r="E2" s="8" t="s">
        <v>34</v>
      </c>
      <c r="F2" s="8" t="s">
        <v>35</v>
      </c>
      <c r="G2" s="8" t="s">
        <v>36</v>
      </c>
      <c r="H2" s="8" t="s">
        <v>37</v>
      </c>
      <c r="I2" s="8" t="s">
        <v>38</v>
      </c>
      <c r="J2" s="8" t="s">
        <v>39</v>
      </c>
      <c r="K2" s="8" t="s">
        <v>39</v>
      </c>
      <c r="L2" s="8" t="s">
        <v>30</v>
      </c>
      <c r="M2" s="8" t="s">
        <v>40</v>
      </c>
      <c r="N2" s="8" t="s">
        <v>41</v>
      </c>
      <c r="O2" s="8" t="s">
        <v>42</v>
      </c>
      <c r="P2" s="8" t="s">
        <v>43</v>
      </c>
      <c r="Q2" s="11" t="s">
        <v>44</v>
      </c>
      <c r="R2" s="8" t="s">
        <v>45</v>
      </c>
      <c r="S2" s="7" t="s">
        <v>46</v>
      </c>
      <c r="T2" s="7" t="s">
        <v>47</v>
      </c>
      <c r="U2" s="7" t="s">
        <v>48</v>
      </c>
      <c r="V2" s="7" t="s">
        <v>49</v>
      </c>
      <c r="W2" s="7" t="s">
        <v>50</v>
      </c>
      <c r="X2" s="7" t="s">
        <v>51</v>
      </c>
      <c r="Y2" s="7" t="s">
        <v>52</v>
      </c>
      <c r="AA2" s="7" t="s">
        <v>53</v>
      </c>
      <c r="AB2" s="15" t="s">
        <v>54</v>
      </c>
      <c r="AC2" s="7" t="s">
        <v>31</v>
      </c>
      <c r="AE2" s="8" t="s">
        <v>55</v>
      </c>
      <c r="AF2" s="7" t="str" cm="1">
        <f t="array" ref="AF2:AF25">_xlfn._xlws.SORT(_xlfn._xlws.FILTER(AE2:AE25,COUNTIF(Cuestionario!D35:D52,Lists!AE2:AE25)=0))</f>
        <v>o Adquisición de electricidad y energía renovable</v>
      </c>
      <c r="AH2" s="164" t="s">
        <v>56</v>
      </c>
      <c r="AI2" s="7" t="str" cm="1">
        <f t="array" ref="AI2:AI10">_xlfn._xlws.SORT(_xlfn._xlws.FILTER(AH2:AH10,COUNTIF(Cuestionario!D58:D66,Lists!AH2:AH10)=0))</f>
        <v>o  Promover el comercio justo</v>
      </c>
    </row>
    <row r="3" spans="1:35" ht="80.099999999999994">
      <c r="A3" s="8" t="s">
        <v>57</v>
      </c>
      <c r="B3" s="7" t="s">
        <v>58</v>
      </c>
      <c r="C3" s="7" t="s">
        <v>59</v>
      </c>
      <c r="D3" s="8" t="s">
        <v>60</v>
      </c>
      <c r="E3" s="8" t="s">
        <v>61</v>
      </c>
      <c r="F3" s="8" t="s">
        <v>61</v>
      </c>
      <c r="G3" s="8" t="s">
        <v>62</v>
      </c>
      <c r="H3" s="8" t="s">
        <v>63</v>
      </c>
      <c r="I3" s="8" t="s">
        <v>64</v>
      </c>
      <c r="J3" s="8" t="s">
        <v>65</v>
      </c>
      <c r="K3" s="8" t="s">
        <v>65</v>
      </c>
      <c r="L3" s="8" t="s">
        <v>57</v>
      </c>
      <c r="M3" s="8" t="s">
        <v>57</v>
      </c>
      <c r="N3" s="8"/>
      <c r="O3" s="8" t="s">
        <v>66</v>
      </c>
      <c r="P3" s="8"/>
      <c r="Q3" s="11" t="s">
        <v>67</v>
      </c>
      <c r="R3" s="8" t="s">
        <v>68</v>
      </c>
      <c r="S3" s="7" t="s">
        <v>57</v>
      </c>
      <c r="T3" s="7" t="s">
        <v>57</v>
      </c>
      <c r="U3" s="7" t="s">
        <v>57</v>
      </c>
      <c r="V3" s="7" t="s">
        <v>57</v>
      </c>
      <c r="W3" s="7" t="s">
        <v>57</v>
      </c>
      <c r="X3" s="7" t="s">
        <v>69</v>
      </c>
      <c r="Y3" s="7" t="s">
        <v>70</v>
      </c>
      <c r="AA3" s="7" t="s">
        <v>71</v>
      </c>
      <c r="AB3" s="15" t="s">
        <v>72</v>
      </c>
      <c r="AC3" s="7" t="s">
        <v>73</v>
      </c>
      <c r="AE3" s="8" t="s">
        <v>74</v>
      </c>
      <c r="AF3" s="7" t="str">
        <v>o Alimentación, servicios de catering y máquinas expendedoras</v>
      </c>
      <c r="AH3" s="164" t="s">
        <v>75</v>
      </c>
      <c r="AI3" s="7" t="str">
        <v>o  Promover el cumplimiento de las normas de la OIT y el trabajo decente</v>
      </c>
    </row>
    <row r="4" spans="1:35" ht="48">
      <c r="A4" s="8"/>
      <c r="B4" s="7" t="s">
        <v>76</v>
      </c>
      <c r="C4" s="7" t="s">
        <v>77</v>
      </c>
      <c r="D4" s="8"/>
      <c r="E4" s="8"/>
      <c r="F4" s="8"/>
      <c r="G4" s="8"/>
      <c r="H4" s="8"/>
      <c r="I4" s="8"/>
      <c r="J4" s="8"/>
      <c r="L4" s="8"/>
      <c r="M4" s="8"/>
      <c r="N4" s="8"/>
      <c r="O4" s="7" t="s">
        <v>78</v>
      </c>
      <c r="P4" s="8"/>
      <c r="Q4" s="11" t="s">
        <v>79</v>
      </c>
      <c r="R4" s="8"/>
      <c r="X4" s="7" t="s">
        <v>80</v>
      </c>
      <c r="Y4" s="7" t="s">
        <v>81</v>
      </c>
      <c r="AA4" s="7" t="s">
        <v>82</v>
      </c>
      <c r="AB4" s="15" t="s">
        <v>83</v>
      </c>
      <c r="AC4" s="7" t="s">
        <v>76</v>
      </c>
      <c r="AE4" s="7" t="s">
        <v>84</v>
      </c>
      <c r="AF4" s="7" t="str">
        <v>o Diseño, construcción y mantenimiento de carreteras</v>
      </c>
      <c r="AH4" s="164" t="s">
        <v>85</v>
      </c>
      <c r="AI4" s="7" t="str">
        <v>o  Promover la igualdad de género</v>
      </c>
    </row>
    <row r="5" spans="1:35" ht="80.099999999999994">
      <c r="B5" s="7" t="s">
        <v>86</v>
      </c>
      <c r="C5" s="7" t="s">
        <v>87</v>
      </c>
      <c r="K5" s="8"/>
      <c r="O5" s="7" t="s">
        <v>88</v>
      </c>
      <c r="Q5" s="11" t="s">
        <v>89</v>
      </c>
      <c r="X5" s="7" t="s">
        <v>90</v>
      </c>
      <c r="Y5" s="7" t="s">
        <v>91</v>
      </c>
      <c r="AA5" s="7" t="s">
        <v>92</v>
      </c>
      <c r="AB5" s="15" t="s">
        <v>93</v>
      </c>
      <c r="AE5" s="7" t="s">
        <v>94</v>
      </c>
      <c r="AF5" s="7" t="str">
        <v>o Electrodomésticos</v>
      </c>
      <c r="AH5" s="164" t="s">
        <v>95</v>
      </c>
      <c r="AI5" s="7" t="str">
        <v>o  Promover la transparencia y la responsabilidad y luchar contra la corrupción</v>
      </c>
    </row>
    <row r="6" spans="1:35" ht="80.099999999999994">
      <c r="O6" s="7" t="s">
        <v>96</v>
      </c>
      <c r="Q6" s="11" t="s">
        <v>97</v>
      </c>
      <c r="X6" s="7" t="s">
        <v>98</v>
      </c>
      <c r="Y6" s="7" t="s">
        <v>99</v>
      </c>
      <c r="AA6" s="7" t="s">
        <v>100</v>
      </c>
      <c r="AB6" s="15" t="s">
        <v>101</v>
      </c>
      <c r="AE6" s="7" t="s">
        <v>102</v>
      </c>
      <c r="AF6" s="7" t="str">
        <v>o Electrónica de oficina y alquiler de equipos electrónicos</v>
      </c>
      <c r="AH6" s="164" t="s">
        <v>103</v>
      </c>
      <c r="AI6" s="7" t="str">
        <v>o  Promover las PYMES</v>
      </c>
    </row>
    <row r="7" spans="1:35" ht="71.45" customHeight="1">
      <c r="O7" s="7" t="s">
        <v>104</v>
      </c>
      <c r="Q7" s="11" t="s">
        <v>105</v>
      </c>
      <c r="Y7" s="7" t="s">
        <v>106</v>
      </c>
      <c r="AB7" s="15" t="s">
        <v>107</v>
      </c>
      <c r="AE7" s="7" t="s">
        <v>108</v>
      </c>
      <c r="AF7" s="7" t="str">
        <v>o Equipos y suministros sanitarios y biomédicos</v>
      </c>
      <c r="AH7" s="164" t="s">
        <v>109</v>
      </c>
      <c r="AI7" s="7" t="str">
        <v>o  Promover oportunidades para las empresas de economía social (ONG, etc.)</v>
      </c>
    </row>
    <row r="8" spans="1:35" ht="96">
      <c r="O8" s="7" t="s">
        <v>110</v>
      </c>
      <c r="Q8" s="11" t="s">
        <v>111</v>
      </c>
      <c r="Y8" s="7" t="s">
        <v>112</v>
      </c>
      <c r="AB8" s="7" t="s">
        <v>100</v>
      </c>
      <c r="AE8" s="7" t="s">
        <v>113</v>
      </c>
      <c r="AF8" s="7" t="str">
        <v>o Gestión y mantenimiento de edificios</v>
      </c>
      <c r="AH8" s="165" t="s">
        <v>114</v>
      </c>
      <c r="AI8" s="7" t="str">
        <v>o  Promover una educación de calidad inclusiva y equitativa, y oportunidades de aprendizaje permanente para todos</v>
      </c>
    </row>
    <row r="9" spans="1:35" ht="96">
      <c r="O9" s="7" t="s">
        <v>115</v>
      </c>
      <c r="Q9" s="12" t="s">
        <v>116</v>
      </c>
      <c r="AE9" s="7" t="s">
        <v>117</v>
      </c>
      <c r="AF9" s="7" t="str">
        <v>o Infraestructura de aguas residuales</v>
      </c>
      <c r="AH9" s="164" t="s">
        <v>118</v>
      </c>
      <c r="AI9" s="7" t="str">
        <v>o  Proteger y promover a los grupos de riesgo mediante la inclusión social, que puede incluir oportunidades de empleo.</v>
      </c>
    </row>
    <row r="10" spans="1:35" ht="122.1" customHeight="1">
      <c r="O10" s="7" t="s">
        <v>119</v>
      </c>
      <c r="Q10" s="11" t="s">
        <v>120</v>
      </c>
      <c r="AE10" s="7" t="s">
        <v>121</v>
      </c>
      <c r="AF10" s="7" t="str">
        <v>o Materiales y servicios de construcción (incluyendo hormigón, materiales de aislamiento, etc.)</v>
      </c>
      <c r="AH10" s="164" t="s">
        <v>122</v>
      </c>
      <c r="AI10" s="7" t="str">
        <v>o Promover una conducta empresarial responsable entre los proveedores</v>
      </c>
    </row>
    <row r="11" spans="1:35" ht="48">
      <c r="O11" s="7" t="s">
        <v>123</v>
      </c>
      <c r="Q11" s="11" t="s">
        <v>124</v>
      </c>
      <c r="AE11" s="7" t="s">
        <v>125</v>
      </c>
      <c r="AF11" s="7" t="str">
        <v>o Mobiliario</v>
      </c>
    </row>
    <row r="12" spans="1:35" ht="48">
      <c r="O12" s="7" t="s">
        <v>126</v>
      </c>
      <c r="Q12" s="11" t="s">
        <v>127</v>
      </c>
      <c r="AE12" s="7" t="s">
        <v>128</v>
      </c>
      <c r="AF12" s="7" t="str">
        <v>o Papel y productos de papel</v>
      </c>
      <c r="AH12" s="164"/>
    </row>
    <row r="13" spans="1:35" ht="48">
      <c r="O13" s="7" t="s">
        <v>129</v>
      </c>
      <c r="AE13" s="7" t="s">
        <v>130</v>
      </c>
      <c r="AF13" s="7" t="str">
        <v>o Productos de calefacción, ventilación y refrigeración</v>
      </c>
    </row>
    <row r="14" spans="1:35" ht="80.099999999999994">
      <c r="O14" s="7" t="s">
        <v>131</v>
      </c>
      <c r="AE14" s="7" t="s">
        <v>132</v>
      </c>
      <c r="AF14" s="7" t="str">
        <v>o Productos de limpieza, servicios de conserjería y lavandería</v>
      </c>
    </row>
    <row r="15" spans="1:35" ht="80.099999999999994">
      <c r="O15" s="7" t="s">
        <v>133</v>
      </c>
      <c r="AE15" s="7" t="s">
        <v>134</v>
      </c>
      <c r="AF15" s="7" t="str">
        <v>o Productos para el interior de edificios (moquetas, paneles de pared, pintura y tintes, etc.)</v>
      </c>
    </row>
    <row r="16" spans="1:35" ht="80.099999999999994">
      <c r="O16" s="7" t="s">
        <v>135</v>
      </c>
      <c r="AE16" s="7" t="s">
        <v>136</v>
      </c>
      <c r="AF16" s="7" t="str">
        <v>o Productos que utilizan agua/sistemas de fontanería</v>
      </c>
    </row>
    <row r="17" spans="15:32" ht="80.099999999999994">
      <c r="O17" s="7" t="s">
        <v>137</v>
      </c>
      <c r="AE17" s="7" t="s">
        <v>138</v>
      </c>
      <c r="AF17" s="7" t="str">
        <v>o Productos y equipos de iluminación (incluyendo bombillas, iluminación interior y exterior)</v>
      </c>
    </row>
    <row r="18" spans="15:32" ht="32.1">
      <c r="O18" s="7" t="s">
        <v>139</v>
      </c>
      <c r="AE18" s="7" t="s">
        <v>140</v>
      </c>
      <c r="AF18" s="7" t="str">
        <v>o Puertas y ventanas</v>
      </c>
    </row>
    <row r="19" spans="15:32" ht="48">
      <c r="O19" s="7" t="s">
        <v>141</v>
      </c>
      <c r="AE19" s="7" t="s">
        <v>142</v>
      </c>
      <c r="AF19" s="7" t="str">
        <v>o Recogida de residuos urbanos</v>
      </c>
    </row>
    <row r="20" spans="15:32" ht="48">
      <c r="O20" s="7" t="s">
        <v>143</v>
      </c>
      <c r="AE20" s="7" t="s">
        <v>144</v>
      </c>
      <c r="AF20" s="7" t="str">
        <v>o Servicios de jardinería y parques</v>
      </c>
    </row>
    <row r="21" spans="15:32" ht="32.1">
      <c r="O21" s="7" t="s">
        <v>145</v>
      </c>
      <c r="AE21" s="7" t="s">
        <v>146</v>
      </c>
      <c r="AF21" s="7" t="str">
        <v>o Servicios de reuniones y conferencias</v>
      </c>
    </row>
    <row r="22" spans="15:32" ht="80.099999999999994">
      <c r="O22" s="7" t="s">
        <v>147</v>
      </c>
      <c r="AE22" s="7" t="s">
        <v>148</v>
      </c>
      <c r="AF22" s="7" t="str">
        <v>o Servicios de transporte y vehículos (incluido el mantenimiento de la flota)</v>
      </c>
    </row>
    <row r="23" spans="15:32" ht="48">
      <c r="O23" s="7" t="s">
        <v>149</v>
      </c>
      <c r="AE23" s="7" t="s">
        <v>150</v>
      </c>
      <c r="AF23" s="7" t="str">
        <v>o Suministros de envío, empaquetado y embalaje</v>
      </c>
    </row>
    <row r="24" spans="15:32" ht="32.1">
      <c r="O24" s="7" t="s">
        <v>151</v>
      </c>
      <c r="AE24" s="7" t="s">
        <v>152</v>
      </c>
      <c r="AF24" s="7" t="str">
        <v>o Suministros de oficina (no de papel)</v>
      </c>
    </row>
    <row r="25" spans="15:32" ht="48">
      <c r="O25" s="7" t="s">
        <v>153</v>
      </c>
      <c r="AE25" s="7" t="s">
        <v>154</v>
      </c>
      <c r="AF25" s="7" t="str">
        <v>o Textiles (incluida la ropa de trabajo)</v>
      </c>
    </row>
    <row r="26" spans="15:32" ht="29.1" customHeight="1"/>
  </sheetData>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14C1-A4EF-2842-A0B8-DAFDA4C514F5}">
  <sheetPr>
    <tabColor rgb="FFFFFFCC"/>
  </sheetPr>
  <dimension ref="A1:J9"/>
  <sheetViews>
    <sheetView showGridLines="0" tabSelected="1" zoomScaleNormal="100" workbookViewId="0"/>
  </sheetViews>
  <sheetFormatPr defaultColWidth="10.85546875" defaultRowHeight="15"/>
  <cols>
    <col min="1" max="1" width="10.85546875" customWidth="1"/>
    <col min="2" max="2" width="31.140625" customWidth="1"/>
    <col min="3" max="3" width="35.42578125" customWidth="1"/>
    <col min="4" max="4" width="63.140625" customWidth="1"/>
    <col min="5" max="5" width="17.42578125" customWidth="1"/>
    <col min="8" max="8" width="8.85546875" customWidth="1"/>
    <col min="9" max="9" width="10" customWidth="1"/>
  </cols>
  <sheetData>
    <row r="1" spans="1:10" s="6" customFormat="1" ht="45.95" customHeight="1" thickBot="1">
      <c r="D1" s="138" t="s">
        <v>155</v>
      </c>
      <c r="H1" s="169"/>
    </row>
    <row r="2" spans="1:10" ht="268.5" customHeight="1" thickTop="1">
      <c r="A2" s="133"/>
      <c r="B2" s="176" t="s">
        <v>156</v>
      </c>
      <c r="C2" s="177"/>
      <c r="D2" s="177"/>
      <c r="E2" s="177"/>
      <c r="F2" s="177"/>
      <c r="G2" s="177"/>
      <c r="H2" s="177"/>
      <c r="I2" s="178"/>
      <c r="J2" s="143"/>
    </row>
    <row r="3" spans="1:10" ht="57" customHeight="1">
      <c r="A3" s="134"/>
      <c r="B3" s="183" t="s">
        <v>157</v>
      </c>
      <c r="C3" s="184"/>
      <c r="D3" s="184"/>
      <c r="E3" s="184"/>
      <c r="F3" s="184"/>
      <c r="G3" s="184"/>
      <c r="H3" s="184"/>
      <c r="I3" s="185"/>
      <c r="J3" s="143"/>
    </row>
    <row r="4" spans="1:10" ht="60" customHeight="1">
      <c r="A4" s="134"/>
      <c r="B4" s="183" t="s">
        <v>158</v>
      </c>
      <c r="C4" s="184"/>
      <c r="D4" s="184"/>
      <c r="E4" s="184"/>
      <c r="F4" s="184"/>
      <c r="G4" s="184"/>
      <c r="H4" s="184"/>
      <c r="I4" s="185"/>
      <c r="J4" s="143"/>
    </row>
    <row r="5" spans="1:10" ht="29.1" customHeight="1">
      <c r="A5" s="134"/>
      <c r="B5" s="183" t="s">
        <v>159</v>
      </c>
      <c r="C5" s="184"/>
      <c r="D5" s="184"/>
      <c r="E5" s="184"/>
      <c r="F5" s="184"/>
      <c r="G5" s="184"/>
      <c r="H5" s="184"/>
      <c r="I5" s="185"/>
      <c r="J5" s="143"/>
    </row>
    <row r="6" spans="1:10" s="18" customFormat="1" ht="57.95" customHeight="1">
      <c r="A6" s="19"/>
      <c r="B6" s="179" t="s">
        <v>160</v>
      </c>
      <c r="C6" s="180" t="s">
        <v>161</v>
      </c>
      <c r="D6" s="182" t="s">
        <v>162</v>
      </c>
      <c r="E6" s="26"/>
      <c r="F6" s="26"/>
      <c r="G6" s="26"/>
      <c r="H6" s="26"/>
      <c r="I6" s="26"/>
      <c r="J6" s="142"/>
    </row>
    <row r="7" spans="1:10" s="18" customFormat="1" ht="27" customHeight="1" thickBot="1">
      <c r="A7" s="20"/>
      <c r="B7" s="179"/>
      <c r="C7" s="181"/>
      <c r="D7" s="182"/>
      <c r="E7" s="26"/>
      <c r="F7" s="26"/>
      <c r="G7" s="153"/>
      <c r="H7" s="153"/>
      <c r="I7" s="141"/>
    </row>
    <row r="8" spans="1:10" ht="15.95" thickTop="1">
      <c r="A8" s="134"/>
      <c r="B8" s="139"/>
      <c r="D8" s="139"/>
      <c r="E8" s="139"/>
      <c r="F8" s="139"/>
      <c r="I8" s="140"/>
    </row>
    <row r="9" spans="1:10">
      <c r="A9" s="135"/>
      <c r="B9" s="136"/>
      <c r="C9" s="136"/>
      <c r="D9" s="136"/>
      <c r="E9" s="136"/>
      <c r="F9" s="136"/>
      <c r="G9" s="136"/>
      <c r="H9" s="136"/>
      <c r="I9" s="137"/>
    </row>
  </sheetData>
  <mergeCells count="7">
    <mergeCell ref="B2:I2"/>
    <mergeCell ref="B6:B7"/>
    <mergeCell ref="C6:C7"/>
    <mergeCell ref="D6:D7"/>
    <mergeCell ref="B3:I3"/>
    <mergeCell ref="B4:I4"/>
    <mergeCell ref="B5:I5"/>
  </mergeCells>
  <hyperlinks>
    <hyperlink ref="C6" r:id="rId1" display="agnes.wierzbicki@un.org" xr:uid="{1BBD94F9-600A-424E-8CFC-7CB2B10B49C4}"/>
    <hyperlink ref="B4:I4" r:id="rId2" display="For further information on the SDG indicator 12.7.1 methodology and scoring system, please refer to the &quot;SPP Index Methodology&quot; document." xr:uid="{D9535BF7-50C5-E143-88DF-A1CA7CA8EC6E}"/>
    <hyperlink ref="B5:I5" r:id="rId3" display="For a country-by-country list of SDG indicator 12.7.1 focal points and alternates, please click here. " xr:uid="{84B774AD-1963-EE42-B87C-FD96E2D39BA0}"/>
    <hyperlink ref="B3:I3" r:id="rId4" display="For more detailed instructions on how to complete this excel questionnaire, please see the &quot;SPP Index Excel Questionnaire Guidelines.&quot; " xr:uid="{BD389052-D306-0D41-B904-30962B55B743}"/>
  </hyperlinks>
  <pageMargins left="0.7" right="0.7" top="0.75" bottom="0.75" header="0.3" footer="0.3"/>
  <pageSetup orientation="portrait" horizontalDpi="90" verticalDpi="90" r:id="rId5"/>
  <headerFooter>
    <oddHeader>&amp;C&amp;G</oddHeader>
  </headerFooter>
  <legacyDrawingHF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8C854-0133-48C0-BD1E-63FDEBEAB4EC}">
  <sheetPr>
    <tabColor rgb="FFFFFFCC"/>
  </sheetPr>
  <dimension ref="A1:J22"/>
  <sheetViews>
    <sheetView showGridLines="0" zoomScale="92" zoomScaleNormal="100" workbookViewId="0">
      <pane xSplit="1" ySplit="1" topLeftCell="B2" activePane="bottomRight" state="frozen"/>
      <selection pane="bottomRight"/>
      <selection pane="bottomLeft" activeCell="A2" sqref="A2"/>
      <selection pane="topRight" activeCell="B1" sqref="B1"/>
    </sheetView>
  </sheetViews>
  <sheetFormatPr defaultColWidth="8.85546875" defaultRowHeight="15.95"/>
  <cols>
    <col min="1" max="1" width="25.28515625" style="17" customWidth="1"/>
    <col min="2" max="2" width="17.7109375" style="17" customWidth="1"/>
    <col min="3" max="3" width="30.140625" style="5" customWidth="1"/>
    <col min="4" max="4" width="34.85546875" style="6" customWidth="1"/>
    <col min="5" max="5" width="42" style="6" customWidth="1"/>
    <col min="6" max="6" width="19.28515625" style="6" customWidth="1"/>
    <col min="7" max="7" width="28.140625" style="6" customWidth="1"/>
    <col min="8" max="8" width="34.140625" style="6" customWidth="1"/>
    <col min="9" max="10" width="30.140625" style="6" customWidth="1"/>
    <col min="11" max="16384" width="8.85546875" style="6"/>
  </cols>
  <sheetData>
    <row r="1" spans="1:10" ht="33" customHeight="1">
      <c r="C1" s="21"/>
      <c r="E1" s="23" t="s">
        <v>163</v>
      </c>
      <c r="F1" s="22"/>
      <c r="G1" s="22"/>
      <c r="H1" s="22"/>
    </row>
    <row r="2" spans="1:10" s="17" customFormat="1" ht="36" customHeight="1">
      <c r="A2" s="45"/>
      <c r="B2" s="45" t="s">
        <v>164</v>
      </c>
      <c r="C2" s="46" t="s">
        <v>165</v>
      </c>
      <c r="D2" s="45" t="s">
        <v>166</v>
      </c>
      <c r="E2" s="45" t="s">
        <v>167</v>
      </c>
      <c r="F2" s="45" t="s">
        <v>168</v>
      </c>
      <c r="G2" s="45" t="s">
        <v>169</v>
      </c>
      <c r="H2" s="46" t="s">
        <v>170</v>
      </c>
      <c r="I2" s="45" t="s">
        <v>171</v>
      </c>
      <c r="J2" s="45" t="s">
        <v>172</v>
      </c>
    </row>
    <row r="3" spans="1:10" ht="17.100000000000001">
      <c r="A3" s="47" t="s">
        <v>173</v>
      </c>
      <c r="B3" s="27"/>
      <c r="C3" s="27"/>
      <c r="D3" s="27"/>
      <c r="E3" s="27"/>
      <c r="F3" s="144"/>
      <c r="G3" s="27"/>
      <c r="H3" s="27"/>
      <c r="I3" s="27"/>
      <c r="J3" s="27"/>
    </row>
    <row r="4" spans="1:10" ht="17.100000000000001">
      <c r="A4" s="47" t="s">
        <v>174</v>
      </c>
      <c r="B4" s="27"/>
      <c r="C4" s="27"/>
      <c r="D4" s="27"/>
      <c r="E4" s="27"/>
      <c r="F4" s="144"/>
      <c r="G4" s="27"/>
      <c r="H4" s="27"/>
      <c r="I4" s="27"/>
      <c r="J4" s="27"/>
    </row>
    <row r="5" spans="1:10" ht="17.100000000000001">
      <c r="A5" s="47" t="s">
        <v>175</v>
      </c>
      <c r="B5" s="27"/>
      <c r="C5" s="27"/>
      <c r="D5" s="27"/>
      <c r="E5" s="27"/>
      <c r="F5" s="144"/>
      <c r="G5" s="27"/>
      <c r="H5" s="27"/>
      <c r="I5" s="27"/>
      <c r="J5" s="27"/>
    </row>
    <row r="6" spans="1:10" ht="17.100000000000001">
      <c r="A6" s="47" t="s">
        <v>176</v>
      </c>
      <c r="B6" s="27"/>
      <c r="C6" s="27"/>
      <c r="D6" s="27"/>
      <c r="E6" s="27"/>
      <c r="F6" s="144"/>
      <c r="G6" s="27"/>
      <c r="H6" s="27"/>
      <c r="I6" s="27"/>
      <c r="J6" s="27"/>
    </row>
    <row r="7" spans="1:10" ht="17.100000000000001">
      <c r="A7" s="47" t="s">
        <v>177</v>
      </c>
      <c r="B7" s="27"/>
      <c r="C7" s="27"/>
      <c r="D7" s="27"/>
      <c r="E7" s="27"/>
      <c r="F7" s="144"/>
      <c r="G7" s="27"/>
      <c r="H7" s="27"/>
      <c r="I7" s="27"/>
      <c r="J7" s="27"/>
    </row>
    <row r="8" spans="1:10" ht="17.100000000000001">
      <c r="A8" s="47" t="s">
        <v>178</v>
      </c>
      <c r="B8" s="27"/>
      <c r="C8" s="27"/>
      <c r="D8" s="27"/>
      <c r="E8" s="27"/>
      <c r="F8" s="144"/>
      <c r="G8" s="27"/>
      <c r="H8" s="27"/>
      <c r="I8" s="27"/>
      <c r="J8" s="27"/>
    </row>
    <row r="9" spans="1:10" ht="17.100000000000001">
      <c r="A9" s="47" t="s">
        <v>179</v>
      </c>
      <c r="B9" s="27"/>
      <c r="C9" s="27"/>
      <c r="D9" s="27"/>
      <c r="E9" s="27"/>
      <c r="F9" s="144"/>
      <c r="G9" s="27"/>
      <c r="H9" s="27"/>
      <c r="I9" s="27"/>
      <c r="J9" s="27"/>
    </row>
    <row r="10" spans="1:10" ht="17.100000000000001">
      <c r="A10" s="47" t="s">
        <v>180</v>
      </c>
      <c r="B10" s="27"/>
      <c r="C10" s="27"/>
      <c r="D10" s="27"/>
      <c r="E10" s="27"/>
      <c r="F10" s="144"/>
      <c r="G10" s="27"/>
      <c r="H10" s="27"/>
      <c r="I10" s="27"/>
      <c r="J10" s="27"/>
    </row>
    <row r="11" spans="1:10" ht="17.100000000000001">
      <c r="A11" s="47" t="s">
        <v>181</v>
      </c>
      <c r="B11" s="27"/>
      <c r="C11" s="27"/>
      <c r="D11" s="27"/>
      <c r="E11" s="27"/>
      <c r="F11" s="144"/>
      <c r="G11" s="27"/>
      <c r="H11" s="27"/>
      <c r="I11" s="27"/>
      <c r="J11" s="27"/>
    </row>
    <row r="12" spans="1:10" ht="17.100000000000001">
      <c r="A12" s="47" t="s">
        <v>182</v>
      </c>
      <c r="B12" s="27"/>
      <c r="C12" s="27"/>
      <c r="D12" s="27"/>
      <c r="E12" s="27"/>
      <c r="F12" s="144"/>
      <c r="G12" s="27"/>
      <c r="H12" s="27"/>
      <c r="I12" s="27"/>
      <c r="J12" s="27"/>
    </row>
    <row r="13" spans="1:10" ht="17.100000000000001">
      <c r="A13" s="47" t="s">
        <v>183</v>
      </c>
      <c r="B13" s="27"/>
      <c r="C13" s="27"/>
      <c r="D13" s="27"/>
      <c r="E13" s="27"/>
      <c r="F13" s="144"/>
      <c r="G13" s="27"/>
      <c r="H13" s="27"/>
      <c r="I13" s="27"/>
      <c r="J13" s="27"/>
    </row>
    <row r="14" spans="1:10" ht="17.100000000000001">
      <c r="A14" s="47" t="s">
        <v>184</v>
      </c>
      <c r="B14" s="27"/>
      <c r="C14" s="27"/>
      <c r="D14" s="27"/>
      <c r="E14" s="27"/>
      <c r="F14" s="144"/>
      <c r="G14" s="27"/>
      <c r="H14" s="27"/>
      <c r="I14" s="27"/>
      <c r="J14" s="27"/>
    </row>
    <row r="15" spans="1:10" ht="17.100000000000001">
      <c r="A15" s="47" t="s">
        <v>185</v>
      </c>
      <c r="B15" s="27"/>
      <c r="C15" s="27"/>
      <c r="D15" s="27"/>
      <c r="E15" s="27"/>
      <c r="F15" s="144"/>
      <c r="G15" s="27"/>
      <c r="H15" s="27"/>
      <c r="I15" s="27"/>
      <c r="J15" s="27"/>
    </row>
    <row r="16" spans="1:10" ht="17.100000000000001">
      <c r="A16" s="47" t="s">
        <v>186</v>
      </c>
      <c r="B16" s="27"/>
      <c r="C16" s="27"/>
      <c r="D16" s="27"/>
      <c r="E16" s="27"/>
      <c r="F16" s="144"/>
      <c r="G16" s="27"/>
      <c r="H16" s="27"/>
      <c r="I16" s="27"/>
      <c r="J16" s="27"/>
    </row>
    <row r="17" spans="1:10" ht="17.100000000000001">
      <c r="A17" s="47" t="s">
        <v>187</v>
      </c>
      <c r="B17" s="27"/>
      <c r="C17" s="27"/>
      <c r="D17" s="27"/>
      <c r="E17" s="27"/>
      <c r="F17" s="144"/>
      <c r="G17" s="27"/>
      <c r="H17" s="27"/>
      <c r="I17" s="27"/>
      <c r="J17" s="27"/>
    </row>
    <row r="18" spans="1:10">
      <c r="A18" s="48"/>
      <c r="B18" s="48"/>
      <c r="C18" s="49"/>
      <c r="D18" s="49"/>
      <c r="E18" s="49"/>
      <c r="F18" s="49"/>
      <c r="G18" s="49"/>
      <c r="H18" s="49"/>
      <c r="I18" s="49"/>
      <c r="J18" s="49"/>
    </row>
    <row r="20" spans="1:10" ht="36.6" customHeight="1">
      <c r="D20" s="5"/>
      <c r="E20" s="5"/>
      <c r="F20" s="13"/>
    </row>
    <row r="21" spans="1:10" ht="33.6" customHeight="1">
      <c r="D21" s="5"/>
      <c r="E21" s="5"/>
      <c r="F21" s="13"/>
    </row>
    <row r="22" spans="1:10" ht="18.600000000000001" customHeight="1">
      <c r="D22" s="5"/>
      <c r="E22" s="5"/>
    </row>
  </sheetData>
  <sheetProtection formatColumns="0" formatRows="0"/>
  <phoneticPr fontId="3" type="noConversion"/>
  <dataValidations count="1">
    <dataValidation type="list" allowBlank="1" showInputMessage="1" showErrorMessage="1" sqref="F3:F17" xr:uid="{415DF638-0ABD-1045-B989-947BB438026F}">
      <formula1>"Mujer,Hombre,Otro"</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D204-6C0C-4EDF-BF43-E61E33DA0ECE}">
  <sheetPr codeName="Sheet4">
    <tabColor rgb="FF00B050"/>
  </sheetPr>
  <dimension ref="A1:R118"/>
  <sheetViews>
    <sheetView showGridLines="0" zoomScaleNormal="100" workbookViewId="0">
      <pane xSplit="2" ySplit="1" topLeftCell="C2" activePane="bottomRight" state="frozen"/>
      <selection pane="bottomRight"/>
      <selection pane="bottomLeft" activeCell="A2" sqref="A2"/>
      <selection pane="topRight" activeCell="C1" sqref="C1"/>
    </sheetView>
  </sheetViews>
  <sheetFormatPr defaultColWidth="25.140625" defaultRowHeight="11.1"/>
  <cols>
    <col min="1" max="1" width="2.85546875" style="1" customWidth="1"/>
    <col min="2" max="2" width="64.85546875" style="4" customWidth="1"/>
    <col min="3" max="3" width="15.7109375" style="4" customWidth="1"/>
    <col min="4" max="4" width="31.28515625" style="1" customWidth="1"/>
    <col min="5" max="5" width="46.7109375" style="2" customWidth="1"/>
    <col min="6" max="6" width="34.7109375" style="1" customWidth="1"/>
    <col min="7" max="7" width="25.42578125" style="1" customWidth="1"/>
    <col min="8" max="8" width="32.28515625" style="1" customWidth="1"/>
    <col min="9" max="9" width="9.42578125" style="1" customWidth="1"/>
    <col min="10" max="10" width="18.85546875" style="1" bestFit="1" customWidth="1"/>
    <col min="11" max="11" width="22.85546875" style="1" customWidth="1"/>
    <col min="12" max="12" width="11.7109375" style="1" customWidth="1"/>
    <col min="13" max="13" width="11.28515625" style="1" customWidth="1"/>
    <col min="14" max="14" width="13.7109375" style="1" customWidth="1"/>
    <col min="15" max="15" width="13.42578125" style="1" customWidth="1"/>
    <col min="16" max="17" width="16.7109375" style="1" customWidth="1"/>
    <col min="18" max="18" width="3.85546875" style="1" customWidth="1"/>
    <col min="19" max="19" width="21.42578125" style="1" customWidth="1"/>
    <col min="20" max="16384" width="25.140625" style="1"/>
  </cols>
  <sheetData>
    <row r="1" spans="1:9" s="10" customFormat="1" ht="39.950000000000003" customHeight="1">
      <c r="A1" s="1"/>
      <c r="B1" s="125"/>
      <c r="C1" s="209" t="s">
        <v>188</v>
      </c>
      <c r="D1" s="209"/>
      <c r="E1" s="209"/>
    </row>
    <row r="2" spans="1:9" s="3" customFormat="1" ht="39.950000000000003" customHeight="1" thickBot="1">
      <c r="B2" s="120" t="s">
        <v>189</v>
      </c>
      <c r="C2" s="120" t="s">
        <v>190</v>
      </c>
      <c r="D2" s="120" t="s">
        <v>191</v>
      </c>
      <c r="E2" s="216" t="s">
        <v>192</v>
      </c>
      <c r="F2" s="217"/>
      <c r="G2" s="217"/>
      <c r="H2" s="217"/>
      <c r="I2" s="146"/>
    </row>
    <row r="3" spans="1:9" ht="38.1" customHeight="1">
      <c r="B3" s="52" t="s">
        <v>193</v>
      </c>
      <c r="C3" s="56" t="s">
        <v>194</v>
      </c>
      <c r="D3" s="145" t="s">
        <v>195</v>
      </c>
      <c r="E3" s="218" t="s">
        <v>196</v>
      </c>
      <c r="F3" s="218"/>
      <c r="G3" s="218"/>
      <c r="H3" s="218"/>
      <c r="I3" s="147"/>
    </row>
    <row r="4" spans="1:9" ht="120" customHeight="1">
      <c r="B4" s="172" t="s">
        <v>197</v>
      </c>
      <c r="C4" s="1" t="s">
        <v>194</v>
      </c>
      <c r="D4" s="158"/>
      <c r="E4" s="219" t="s">
        <v>198</v>
      </c>
      <c r="F4" s="219"/>
      <c r="G4" s="219"/>
      <c r="H4" s="219"/>
    </row>
    <row r="5" spans="1:9" ht="17.100000000000001" customHeight="1" thickBot="1">
      <c r="B5" s="90"/>
      <c r="C5" s="111" t="s">
        <v>199</v>
      </c>
      <c r="D5" s="111">
        <f>IF(D4=Lists!$A$2,1,0)</f>
        <v>0</v>
      </c>
      <c r="E5" s="220"/>
      <c r="F5" s="221"/>
      <c r="G5" s="221"/>
      <c r="H5" s="222"/>
    </row>
    <row r="6" spans="1:9" ht="38.1" customHeight="1">
      <c r="B6" s="51" t="s">
        <v>200</v>
      </c>
      <c r="C6" s="51" t="s">
        <v>201</v>
      </c>
      <c r="D6" s="112" t="s">
        <v>195</v>
      </c>
      <c r="E6" s="223" t="s">
        <v>202</v>
      </c>
      <c r="F6" s="224"/>
      <c r="G6" s="224"/>
      <c r="H6" s="225"/>
    </row>
    <row r="7" spans="1:9" ht="38.1" customHeight="1">
      <c r="B7" s="109" t="s">
        <v>203</v>
      </c>
      <c r="C7" s="110" t="s">
        <v>204</v>
      </c>
      <c r="D7" s="159"/>
      <c r="E7" s="230"/>
      <c r="F7" s="230"/>
      <c r="G7" s="230"/>
      <c r="H7" s="231"/>
    </row>
    <row r="8" spans="1:9" ht="21" customHeight="1">
      <c r="B8" s="226" t="s">
        <v>205</v>
      </c>
      <c r="C8" s="227"/>
      <c r="D8" s="227"/>
      <c r="E8" s="228"/>
      <c r="F8" s="228"/>
      <c r="G8" s="228"/>
      <c r="H8" s="229"/>
    </row>
    <row r="9" spans="1:9" ht="120.75" customHeight="1">
      <c r="B9" s="28" t="s">
        <v>206</v>
      </c>
      <c r="C9" s="31" t="s">
        <v>207</v>
      </c>
      <c r="D9" s="30"/>
      <c r="E9" s="232" t="s">
        <v>208</v>
      </c>
      <c r="F9" s="233"/>
      <c r="G9" s="233"/>
      <c r="H9" s="234"/>
    </row>
    <row r="10" spans="1:9" ht="80.099999999999994" customHeight="1">
      <c r="B10" s="32" t="s">
        <v>209</v>
      </c>
      <c r="C10" s="29" t="s">
        <v>207</v>
      </c>
      <c r="D10" s="30"/>
      <c r="E10" s="232" t="s">
        <v>208</v>
      </c>
      <c r="F10" s="233"/>
      <c r="G10" s="233"/>
      <c r="H10" s="234"/>
    </row>
    <row r="11" spans="1:9" ht="21.75" customHeight="1">
      <c r="B11" s="54" t="s">
        <v>210</v>
      </c>
      <c r="C11" s="266"/>
      <c r="D11" s="267"/>
      <c r="E11" s="267"/>
      <c r="F11" s="267"/>
      <c r="G11" s="267"/>
      <c r="H11" s="268"/>
    </row>
    <row r="12" spans="1:9" ht="96.95" customHeight="1">
      <c r="B12" s="28" t="s">
        <v>211</v>
      </c>
      <c r="C12" s="29" t="s">
        <v>207</v>
      </c>
      <c r="D12" s="33"/>
      <c r="E12" s="232" t="s">
        <v>208</v>
      </c>
      <c r="F12" s="233"/>
      <c r="G12" s="233"/>
      <c r="H12" s="234"/>
    </row>
    <row r="13" spans="1:9" ht="89.1" customHeight="1">
      <c r="B13" s="32" t="s">
        <v>212</v>
      </c>
      <c r="C13" s="29" t="s">
        <v>207</v>
      </c>
      <c r="D13" s="33"/>
      <c r="E13" s="232" t="s">
        <v>208</v>
      </c>
      <c r="F13" s="233"/>
      <c r="G13" s="233"/>
      <c r="H13" s="234"/>
    </row>
    <row r="14" spans="1:9" ht="21" customHeight="1">
      <c r="B14" s="53" t="s">
        <v>213</v>
      </c>
      <c r="C14" s="269"/>
      <c r="D14" s="270"/>
      <c r="E14" s="270"/>
      <c r="F14" s="270"/>
      <c r="G14" s="270"/>
      <c r="H14" s="271"/>
    </row>
    <row r="15" spans="1:9" ht="75" customHeight="1">
      <c r="B15" s="28" t="s">
        <v>214</v>
      </c>
      <c r="C15" s="29" t="s">
        <v>207</v>
      </c>
      <c r="D15" s="33"/>
      <c r="E15" s="206" t="s">
        <v>208</v>
      </c>
      <c r="F15" s="207"/>
      <c r="G15" s="207"/>
      <c r="H15" s="208"/>
    </row>
    <row r="16" spans="1:9" ht="81.95" customHeight="1">
      <c r="B16" s="28" t="s">
        <v>215</v>
      </c>
      <c r="C16" s="29" t="s">
        <v>207</v>
      </c>
      <c r="D16" s="33"/>
      <c r="E16" s="206" t="s">
        <v>208</v>
      </c>
      <c r="F16" s="207"/>
      <c r="G16" s="207"/>
      <c r="H16" s="208"/>
    </row>
    <row r="17" spans="2:8" ht="21" customHeight="1">
      <c r="B17" s="53" t="s">
        <v>216</v>
      </c>
      <c r="C17" s="266"/>
      <c r="D17" s="267"/>
      <c r="E17" s="267"/>
      <c r="F17" s="267"/>
      <c r="G17" s="267"/>
      <c r="H17" s="268"/>
    </row>
    <row r="18" spans="2:8" ht="82.5" customHeight="1">
      <c r="B18" s="60" t="s">
        <v>217</v>
      </c>
      <c r="C18" s="61" t="s">
        <v>207</v>
      </c>
      <c r="D18" s="62"/>
      <c r="E18" s="244" t="s">
        <v>208</v>
      </c>
      <c r="F18" s="245"/>
      <c r="G18" s="245"/>
      <c r="H18" s="246"/>
    </row>
    <row r="19" spans="2:8" ht="17.100000000000001" customHeight="1">
      <c r="B19" s="72"/>
      <c r="C19" s="73" t="s">
        <v>218</v>
      </c>
      <c r="D19" s="73">
        <f>SUM(IF(D9=Lists!$C$2,2,IF(D9=Lists!$C$3,2,IF(D9=Lists!$C$4,2,IF(D9=Lists!$C$5,0,IF(D9="",0))))),IF(D10=Lists!$D$2,2,0),IF(D12=Lists!$E$2,2,0),IF(D13=Lists!$F$2,2,0),IF(D15=Lists!$G$2,2,0),IF(D16=Lists!$H$2,2,0),IF(D$18=Lists!$I$2,2,0))</f>
        <v>0</v>
      </c>
      <c r="E19" s="272"/>
      <c r="F19" s="273"/>
      <c r="G19" s="273"/>
      <c r="H19" s="274"/>
    </row>
    <row r="20" spans="2:8" ht="30.75" customHeight="1">
      <c r="B20" s="78" t="s">
        <v>219</v>
      </c>
      <c r="C20" s="149" t="s">
        <v>220</v>
      </c>
      <c r="D20" s="148"/>
      <c r="E20" s="260"/>
      <c r="F20" s="260"/>
      <c r="G20" s="260"/>
      <c r="H20" s="261"/>
    </row>
    <row r="21" spans="2:8" ht="72" customHeight="1">
      <c r="B21" s="82" t="s">
        <v>221</v>
      </c>
      <c r="C21" s="83" t="s">
        <v>220</v>
      </c>
      <c r="D21" s="84"/>
      <c r="E21" s="235" t="s">
        <v>208</v>
      </c>
      <c r="F21" s="236"/>
      <c r="G21" s="236"/>
      <c r="H21" s="237"/>
    </row>
    <row r="22" spans="2:8" ht="17.100000000000001" customHeight="1">
      <c r="B22" s="117"/>
      <c r="C22" s="63" t="s">
        <v>222</v>
      </c>
      <c r="D22" s="65">
        <f>SUM(IF(D21=Lists!$K$3,0,IF(D21=Lists!$K$2,6,IF(D21="",0))))</f>
        <v>0</v>
      </c>
      <c r="E22" s="213"/>
      <c r="F22" s="214"/>
      <c r="G22" s="214"/>
      <c r="H22" s="215"/>
    </row>
    <row r="23" spans="2:8" ht="17.100000000000001" customHeight="1" thickBot="1">
      <c r="B23" s="58"/>
      <c r="C23" s="99" t="s">
        <v>223</v>
      </c>
      <c r="D23" s="59">
        <f>D19+D22</f>
        <v>0</v>
      </c>
      <c r="E23" s="210"/>
      <c r="F23" s="211"/>
      <c r="G23" s="211"/>
      <c r="H23" s="212"/>
    </row>
    <row r="24" spans="2:8" ht="38.1" customHeight="1">
      <c r="B24" s="56" t="s">
        <v>224</v>
      </c>
      <c r="C24" s="76" t="s">
        <v>201</v>
      </c>
      <c r="D24" s="121" t="s">
        <v>195</v>
      </c>
      <c r="E24" s="251" t="s">
        <v>225</v>
      </c>
      <c r="F24" s="252"/>
      <c r="G24" s="252"/>
      <c r="H24" s="253"/>
    </row>
    <row r="25" spans="2:8" ht="68.099999999999994" customHeight="1">
      <c r="B25" s="77" t="s">
        <v>226</v>
      </c>
      <c r="C25" s="75" t="s">
        <v>227</v>
      </c>
      <c r="D25" s="105"/>
      <c r="E25" s="254" t="s">
        <v>208</v>
      </c>
      <c r="F25" s="255"/>
      <c r="G25" s="255"/>
      <c r="H25" s="256"/>
    </row>
    <row r="26" spans="2:8" ht="71.099999999999994" customHeight="1">
      <c r="B26" s="126" t="s">
        <v>228</v>
      </c>
      <c r="C26" s="34" t="s">
        <v>227</v>
      </c>
      <c r="D26" s="106"/>
      <c r="E26" s="206" t="s">
        <v>208</v>
      </c>
      <c r="F26" s="207"/>
      <c r="G26" s="207"/>
      <c r="H26" s="208"/>
    </row>
    <row r="27" spans="2:8" ht="87.95" customHeight="1">
      <c r="B27" s="127" t="s">
        <v>229</v>
      </c>
      <c r="C27" s="34" t="s">
        <v>227</v>
      </c>
      <c r="D27" s="106"/>
      <c r="E27" s="206" t="s">
        <v>208</v>
      </c>
      <c r="F27" s="207"/>
      <c r="G27" s="207"/>
      <c r="H27" s="208"/>
    </row>
    <row r="28" spans="2:8" ht="69" customHeight="1">
      <c r="B28" s="35" t="s">
        <v>230</v>
      </c>
      <c r="C28" s="34" t="s">
        <v>207</v>
      </c>
      <c r="D28" s="106"/>
      <c r="E28" s="206" t="s">
        <v>208</v>
      </c>
      <c r="F28" s="207"/>
      <c r="G28" s="207"/>
      <c r="H28" s="208"/>
    </row>
    <row r="29" spans="2:8" ht="84.95" customHeight="1">
      <c r="B29" s="35" t="s">
        <v>231</v>
      </c>
      <c r="C29" s="34" t="s">
        <v>207</v>
      </c>
      <c r="D29" s="106"/>
      <c r="E29" s="206" t="s">
        <v>208</v>
      </c>
      <c r="F29" s="207"/>
      <c r="G29" s="207"/>
      <c r="H29" s="208"/>
    </row>
    <row r="30" spans="2:8" ht="65.099999999999994" customHeight="1">
      <c r="B30" s="66" t="s">
        <v>232</v>
      </c>
      <c r="C30" s="67" t="s">
        <v>227</v>
      </c>
      <c r="D30" s="107"/>
      <c r="E30" s="257" t="s">
        <v>208</v>
      </c>
      <c r="F30" s="258"/>
      <c r="G30" s="258"/>
      <c r="H30" s="259"/>
    </row>
    <row r="31" spans="2:8" ht="20.100000000000001" customHeight="1" thickBot="1">
      <c r="B31" s="90"/>
      <c r="C31" s="91" t="s">
        <v>233</v>
      </c>
      <c r="D31" s="92">
        <f>SUM(IF(D25=Lists!$L$2,4,0),IF(D26=Lists!$L$2,4,0),IF(D27=Lists!$L$2,4,0),IF(D28=Lists!$L$2,2,0),IF(D29=Lists!$L$2,2,0),IF(D30=Lists!$L$2,4,0))</f>
        <v>0</v>
      </c>
      <c r="E31" s="275"/>
      <c r="F31" s="275"/>
      <c r="G31" s="275"/>
      <c r="H31" s="275"/>
    </row>
    <row r="32" spans="2:8" ht="38.1" customHeight="1">
      <c r="B32" s="56" t="s">
        <v>234</v>
      </c>
      <c r="C32" s="52" t="s">
        <v>201</v>
      </c>
      <c r="D32" s="57" t="s">
        <v>235</v>
      </c>
      <c r="E32" s="57" t="s">
        <v>236</v>
      </c>
      <c r="F32" s="102" t="s">
        <v>225</v>
      </c>
      <c r="G32" s="128" t="s">
        <v>237</v>
      </c>
      <c r="H32" s="128" t="s">
        <v>237</v>
      </c>
    </row>
    <row r="33" spans="2:8" ht="27.75" customHeight="1">
      <c r="B33" s="78" t="s">
        <v>238</v>
      </c>
      <c r="C33" s="119" t="s">
        <v>239</v>
      </c>
      <c r="D33" s="241" t="s">
        <v>240</v>
      </c>
      <c r="E33" s="242"/>
      <c r="F33" s="242"/>
      <c r="G33" s="242"/>
      <c r="H33" s="243"/>
    </row>
    <row r="34" spans="2:8" ht="150" customHeight="1">
      <c r="B34" s="129" t="s">
        <v>241</v>
      </c>
      <c r="C34" s="79"/>
      <c r="D34" s="98" t="s">
        <v>242</v>
      </c>
      <c r="E34" s="98" t="s">
        <v>243</v>
      </c>
      <c r="F34" s="98" t="s">
        <v>225</v>
      </c>
      <c r="G34" s="80" t="s">
        <v>244</v>
      </c>
      <c r="H34" s="80" t="s">
        <v>245</v>
      </c>
    </row>
    <row r="35" spans="2:8" ht="45" customHeight="1">
      <c r="B35" s="262" t="s">
        <v>246</v>
      </c>
      <c r="C35" s="29" t="s">
        <v>247</v>
      </c>
      <c r="D35" s="30"/>
      <c r="E35" s="36" t="s">
        <v>208</v>
      </c>
      <c r="F35" s="150" t="s">
        <v>208</v>
      </c>
      <c r="G35" s="155"/>
      <c r="H35" s="155" t="s">
        <v>208</v>
      </c>
    </row>
    <row r="36" spans="2:8" ht="45" customHeight="1">
      <c r="B36" s="263"/>
      <c r="C36" s="29" t="s">
        <v>247</v>
      </c>
      <c r="D36" s="30"/>
      <c r="E36" s="113" t="s">
        <v>208</v>
      </c>
      <c r="F36" s="36" t="s">
        <v>208</v>
      </c>
      <c r="G36" s="155"/>
      <c r="H36" s="155" t="s">
        <v>208</v>
      </c>
    </row>
    <row r="37" spans="2:8" ht="45" customHeight="1">
      <c r="B37" s="263"/>
      <c r="C37" s="29" t="s">
        <v>247</v>
      </c>
      <c r="D37" s="30"/>
      <c r="E37" s="113" t="s">
        <v>208</v>
      </c>
      <c r="F37" s="36" t="s">
        <v>208</v>
      </c>
      <c r="G37" s="155"/>
      <c r="H37" s="155" t="s">
        <v>208</v>
      </c>
    </row>
    <row r="38" spans="2:8" ht="45" customHeight="1">
      <c r="B38" s="263"/>
      <c r="C38" s="29" t="s">
        <v>247</v>
      </c>
      <c r="D38" s="30"/>
      <c r="E38" s="113" t="s">
        <v>208</v>
      </c>
      <c r="F38" s="36" t="s">
        <v>208</v>
      </c>
      <c r="G38" s="155"/>
      <c r="H38" s="155" t="s">
        <v>208</v>
      </c>
    </row>
    <row r="39" spans="2:8" ht="45" customHeight="1">
      <c r="B39" s="263"/>
      <c r="C39" s="29" t="s">
        <v>247</v>
      </c>
      <c r="D39" s="30"/>
      <c r="E39" s="113" t="s">
        <v>208</v>
      </c>
      <c r="F39" s="36" t="s">
        <v>208</v>
      </c>
      <c r="G39" s="155"/>
      <c r="H39" s="155" t="s">
        <v>208</v>
      </c>
    </row>
    <row r="40" spans="2:8" ht="45" customHeight="1">
      <c r="B40" s="263"/>
      <c r="C40" s="29" t="s">
        <v>247</v>
      </c>
      <c r="D40" s="30"/>
      <c r="E40" s="113" t="s">
        <v>208</v>
      </c>
      <c r="F40" s="36" t="s">
        <v>208</v>
      </c>
      <c r="G40" s="155"/>
      <c r="H40" s="155" t="s">
        <v>208</v>
      </c>
    </row>
    <row r="41" spans="2:8" ht="45" customHeight="1">
      <c r="B41" s="263"/>
      <c r="C41" s="29" t="s">
        <v>247</v>
      </c>
      <c r="D41" s="30"/>
      <c r="E41" s="113" t="s">
        <v>208</v>
      </c>
      <c r="F41" s="36" t="s">
        <v>208</v>
      </c>
      <c r="G41" s="155"/>
      <c r="H41" s="155" t="s">
        <v>208</v>
      </c>
    </row>
    <row r="42" spans="2:8" ht="45" customHeight="1">
      <c r="B42" s="263"/>
      <c r="C42" s="29" t="s">
        <v>247</v>
      </c>
      <c r="D42" s="30"/>
      <c r="E42" s="113" t="s">
        <v>208</v>
      </c>
      <c r="F42" s="36" t="s">
        <v>208</v>
      </c>
      <c r="G42" s="155"/>
      <c r="H42" s="155" t="s">
        <v>208</v>
      </c>
    </row>
    <row r="43" spans="2:8" ht="45" customHeight="1">
      <c r="B43" s="263"/>
      <c r="C43" s="29" t="s">
        <v>247</v>
      </c>
      <c r="D43" s="30"/>
      <c r="E43" s="113" t="s">
        <v>208</v>
      </c>
      <c r="F43" s="36" t="s">
        <v>208</v>
      </c>
      <c r="G43" s="155"/>
      <c r="H43" s="155" t="s">
        <v>208</v>
      </c>
    </row>
    <row r="44" spans="2:8" ht="45" customHeight="1">
      <c r="B44" s="263"/>
      <c r="C44" s="29" t="s">
        <v>247</v>
      </c>
      <c r="D44" s="30"/>
      <c r="E44" s="113" t="s">
        <v>208</v>
      </c>
      <c r="F44" s="36" t="s">
        <v>208</v>
      </c>
      <c r="G44" s="155"/>
      <c r="H44" s="155" t="s">
        <v>208</v>
      </c>
    </row>
    <row r="45" spans="2:8" ht="45" customHeight="1">
      <c r="B45" s="263"/>
      <c r="C45" s="29" t="s">
        <v>247</v>
      </c>
      <c r="D45" s="30"/>
      <c r="E45" s="113" t="s">
        <v>208</v>
      </c>
      <c r="F45" s="36" t="s">
        <v>208</v>
      </c>
      <c r="G45" s="155"/>
      <c r="H45" s="155" t="s">
        <v>208</v>
      </c>
    </row>
    <row r="46" spans="2:8" ht="45" customHeight="1">
      <c r="B46" s="263"/>
      <c r="C46" s="29" t="s">
        <v>247</v>
      </c>
      <c r="D46" s="30"/>
      <c r="E46" s="113" t="s">
        <v>208</v>
      </c>
      <c r="F46" s="36" t="s">
        <v>208</v>
      </c>
      <c r="G46" s="155"/>
      <c r="H46" s="155" t="s">
        <v>208</v>
      </c>
    </row>
    <row r="47" spans="2:8" ht="45" customHeight="1">
      <c r="B47" s="263"/>
      <c r="C47" s="29" t="s">
        <v>247</v>
      </c>
      <c r="D47" s="30"/>
      <c r="E47" s="113" t="s">
        <v>208</v>
      </c>
      <c r="F47" s="36" t="s">
        <v>208</v>
      </c>
      <c r="G47" s="155"/>
      <c r="H47" s="155" t="s">
        <v>208</v>
      </c>
    </row>
    <row r="48" spans="2:8" ht="45" customHeight="1">
      <c r="B48" s="263"/>
      <c r="C48" s="29" t="s">
        <v>247</v>
      </c>
      <c r="D48" s="30"/>
      <c r="E48" s="113" t="s">
        <v>208</v>
      </c>
      <c r="F48" s="36" t="s">
        <v>208</v>
      </c>
      <c r="G48" s="155"/>
      <c r="H48" s="155" t="s">
        <v>208</v>
      </c>
    </row>
    <row r="49" spans="2:18" ht="45" customHeight="1">
      <c r="B49" s="263"/>
      <c r="C49" s="29" t="s">
        <v>247</v>
      </c>
      <c r="D49" s="30"/>
      <c r="E49" s="113" t="s">
        <v>208</v>
      </c>
      <c r="F49" s="36" t="s">
        <v>208</v>
      </c>
      <c r="G49" s="155"/>
      <c r="H49" s="155" t="s">
        <v>208</v>
      </c>
    </row>
    <row r="50" spans="2:18" ht="45" customHeight="1">
      <c r="B50" s="263"/>
      <c r="C50" s="29" t="s">
        <v>247</v>
      </c>
      <c r="D50" s="30"/>
      <c r="E50" s="113" t="s">
        <v>208</v>
      </c>
      <c r="F50" s="36" t="s">
        <v>208</v>
      </c>
      <c r="G50" s="155"/>
      <c r="H50" s="155" t="s">
        <v>208</v>
      </c>
    </row>
    <row r="51" spans="2:18" ht="45" customHeight="1">
      <c r="B51" s="263"/>
      <c r="C51" s="29" t="s">
        <v>247</v>
      </c>
      <c r="D51" s="30"/>
      <c r="E51" s="113" t="s">
        <v>208</v>
      </c>
      <c r="F51" s="36" t="s">
        <v>208</v>
      </c>
      <c r="G51" s="155"/>
      <c r="H51" s="155" t="s">
        <v>208</v>
      </c>
    </row>
    <row r="52" spans="2:18" ht="45" customHeight="1">
      <c r="B52" s="263"/>
      <c r="C52" s="29" t="s">
        <v>247</v>
      </c>
      <c r="D52" s="30"/>
      <c r="E52" s="113" t="s">
        <v>208</v>
      </c>
      <c r="F52" s="36" t="s">
        <v>208</v>
      </c>
      <c r="G52" s="155"/>
      <c r="H52" s="155" t="s">
        <v>208</v>
      </c>
    </row>
    <row r="53" spans="2:18" ht="35.1" customHeight="1">
      <c r="B53" s="264" t="s">
        <v>248</v>
      </c>
      <c r="C53" s="29" t="s">
        <v>247</v>
      </c>
      <c r="D53" s="113"/>
      <c r="E53" s="113" t="s">
        <v>208</v>
      </c>
      <c r="F53" s="36" t="s">
        <v>208</v>
      </c>
      <c r="G53" s="155"/>
      <c r="H53" s="155" t="s">
        <v>208</v>
      </c>
    </row>
    <row r="54" spans="2:18" ht="29.1" customHeight="1">
      <c r="B54" s="265"/>
      <c r="C54" s="61" t="s">
        <v>247</v>
      </c>
      <c r="D54" s="116"/>
      <c r="E54" s="116" t="s">
        <v>208</v>
      </c>
      <c r="F54" s="151" t="s">
        <v>208</v>
      </c>
      <c r="G54" s="156" t="s">
        <v>208</v>
      </c>
      <c r="H54" s="156" t="s">
        <v>208</v>
      </c>
    </row>
    <row r="55" spans="2:18" ht="17.100000000000001" customHeight="1">
      <c r="B55" s="117"/>
      <c r="C55" s="69" t="s">
        <v>249</v>
      </c>
      <c r="D55" s="73">
        <f>0.5*COUNTA(D35:D54)</f>
        <v>0</v>
      </c>
      <c r="E55" s="247"/>
      <c r="F55" s="248"/>
      <c r="G55" s="249"/>
      <c r="H55" s="250"/>
      <c r="I55" s="9"/>
      <c r="J55" s="9"/>
      <c r="K55" s="9"/>
      <c r="L55" s="9"/>
      <c r="M55" s="9"/>
      <c r="N55" s="9"/>
      <c r="O55" s="9"/>
      <c r="P55" s="9"/>
      <c r="Q55" s="9"/>
    </row>
    <row r="56" spans="2:18" ht="38.1" customHeight="1">
      <c r="B56" s="81" t="s">
        <v>250</v>
      </c>
      <c r="C56" s="115" t="s">
        <v>239</v>
      </c>
      <c r="D56" s="238"/>
      <c r="E56" s="239"/>
      <c r="F56" s="239"/>
      <c r="G56" s="239"/>
      <c r="H56" s="240"/>
    </row>
    <row r="57" spans="2:18" ht="155.25" customHeight="1">
      <c r="B57" s="130" t="s">
        <v>251</v>
      </c>
      <c r="C57" s="85"/>
      <c r="D57" s="157" t="s">
        <v>252</v>
      </c>
      <c r="E57" s="203" t="s">
        <v>253</v>
      </c>
      <c r="F57" s="204"/>
      <c r="G57" s="204"/>
      <c r="H57" s="205"/>
    </row>
    <row r="58" spans="2:18" ht="45" customHeight="1">
      <c r="B58" s="200" t="s">
        <v>254</v>
      </c>
      <c r="C58" s="29" t="s">
        <v>194</v>
      </c>
      <c r="D58" s="30"/>
      <c r="E58" s="206" t="s">
        <v>208</v>
      </c>
      <c r="F58" s="207"/>
      <c r="G58" s="207"/>
      <c r="H58" s="208"/>
      <c r="R58" s="9"/>
    </row>
    <row r="59" spans="2:18" ht="45" customHeight="1">
      <c r="B59" s="201"/>
      <c r="C59" s="29" t="s">
        <v>194</v>
      </c>
      <c r="D59" s="30"/>
      <c r="E59" s="206" t="s">
        <v>208</v>
      </c>
      <c r="F59" s="207"/>
      <c r="G59" s="207"/>
      <c r="H59" s="208"/>
      <c r="R59" s="9"/>
    </row>
    <row r="60" spans="2:18" ht="45" customHeight="1">
      <c r="B60" s="201"/>
      <c r="C60" s="29" t="s">
        <v>194</v>
      </c>
      <c r="D60" s="30"/>
      <c r="E60" s="206" t="s">
        <v>208</v>
      </c>
      <c r="F60" s="207"/>
      <c r="G60" s="207" t="s">
        <v>208</v>
      </c>
      <c r="H60" s="208"/>
      <c r="R60" s="9"/>
    </row>
    <row r="61" spans="2:18" ht="45" customHeight="1">
      <c r="B61" s="201"/>
      <c r="C61" s="29" t="s">
        <v>194</v>
      </c>
      <c r="D61" s="30"/>
      <c r="E61" s="206" t="s">
        <v>208</v>
      </c>
      <c r="F61" s="207"/>
      <c r="G61" s="207" t="s">
        <v>208</v>
      </c>
      <c r="H61" s="208"/>
      <c r="R61" s="9"/>
    </row>
    <row r="62" spans="2:18" ht="45" customHeight="1">
      <c r="B62" s="201"/>
      <c r="C62" s="29" t="s">
        <v>194</v>
      </c>
      <c r="D62" s="30"/>
      <c r="E62" s="206" t="s">
        <v>208</v>
      </c>
      <c r="F62" s="207"/>
      <c r="G62" s="207" t="s">
        <v>208</v>
      </c>
      <c r="H62" s="208"/>
      <c r="R62" s="9"/>
    </row>
    <row r="63" spans="2:18" ht="45" customHeight="1">
      <c r="B63" s="201"/>
      <c r="C63" s="29" t="s">
        <v>194</v>
      </c>
      <c r="D63" s="30"/>
      <c r="E63" s="206" t="s">
        <v>208</v>
      </c>
      <c r="F63" s="207"/>
      <c r="G63" s="207" t="s">
        <v>208</v>
      </c>
      <c r="H63" s="208"/>
      <c r="R63" s="9"/>
    </row>
    <row r="64" spans="2:18" ht="45" customHeight="1">
      <c r="B64" s="201"/>
      <c r="C64" s="29" t="s">
        <v>194</v>
      </c>
      <c r="D64" s="30"/>
      <c r="E64" s="206" t="s">
        <v>208</v>
      </c>
      <c r="F64" s="207"/>
      <c r="G64" s="207" t="s">
        <v>208</v>
      </c>
      <c r="H64" s="208"/>
      <c r="R64" s="9"/>
    </row>
    <row r="65" spans="2:18" ht="45" customHeight="1">
      <c r="B65" s="201"/>
      <c r="C65" s="29" t="s">
        <v>194</v>
      </c>
      <c r="D65" s="30"/>
      <c r="E65" s="206" t="s">
        <v>208</v>
      </c>
      <c r="F65" s="207"/>
      <c r="G65" s="207" t="s">
        <v>208</v>
      </c>
      <c r="H65" s="208"/>
      <c r="R65" s="9"/>
    </row>
    <row r="66" spans="2:18" ht="45" customHeight="1">
      <c r="B66" s="202"/>
      <c r="C66" s="29" t="s">
        <v>194</v>
      </c>
      <c r="D66" s="30"/>
      <c r="E66" s="206" t="s">
        <v>208</v>
      </c>
      <c r="F66" s="207"/>
      <c r="G66" s="207" t="s">
        <v>208</v>
      </c>
      <c r="H66" s="208"/>
      <c r="R66" s="9"/>
    </row>
    <row r="67" spans="2:18" ht="45" customHeight="1">
      <c r="B67" s="71" t="s">
        <v>255</v>
      </c>
      <c r="C67" s="64" t="s">
        <v>194</v>
      </c>
      <c r="D67" s="116"/>
      <c r="E67" s="257" t="s">
        <v>208</v>
      </c>
      <c r="F67" s="258"/>
      <c r="G67" s="258" t="s">
        <v>208</v>
      </c>
      <c r="H67" s="259"/>
      <c r="R67" s="9"/>
    </row>
    <row r="68" spans="2:18" ht="17.100000000000001" customHeight="1">
      <c r="B68" s="72"/>
      <c r="C68" s="69" t="s">
        <v>256</v>
      </c>
      <c r="D68" s="73">
        <f>1*COUNTA(D58:D67)</f>
        <v>0</v>
      </c>
      <c r="E68" s="188"/>
      <c r="F68" s="188"/>
      <c r="G68" s="188"/>
      <c r="H68" s="188"/>
    </row>
    <row r="69" spans="2:18" ht="17.100000000000001" customHeight="1" thickBot="1">
      <c r="B69" s="94"/>
      <c r="C69" s="100" t="s">
        <v>257</v>
      </c>
      <c r="D69" s="59">
        <f>D55+D68</f>
        <v>0</v>
      </c>
      <c r="E69" s="189"/>
      <c r="F69" s="189"/>
      <c r="G69" s="189"/>
      <c r="H69" s="189"/>
    </row>
    <row r="70" spans="2:18" ht="41.1" customHeight="1">
      <c r="B70" s="52" t="s">
        <v>258</v>
      </c>
      <c r="C70" s="50" t="s">
        <v>201</v>
      </c>
      <c r="D70" s="118" t="s">
        <v>195</v>
      </c>
      <c r="E70" s="251" t="s">
        <v>202</v>
      </c>
      <c r="F70" s="252"/>
      <c r="G70" s="252"/>
      <c r="H70" s="253"/>
    </row>
    <row r="71" spans="2:18" ht="26.25" customHeight="1">
      <c r="B71" s="115" t="s">
        <v>259</v>
      </c>
      <c r="C71" s="115" t="s">
        <v>260</v>
      </c>
      <c r="D71" s="163"/>
      <c r="E71" s="281"/>
      <c r="F71" s="282"/>
      <c r="G71" s="282"/>
      <c r="H71" s="283"/>
    </row>
    <row r="72" spans="2:18" ht="69" customHeight="1">
      <c r="B72" s="162" t="s">
        <v>261</v>
      </c>
      <c r="C72" s="79" t="s">
        <v>227</v>
      </c>
      <c r="D72" s="55"/>
      <c r="E72" s="254" t="s">
        <v>208</v>
      </c>
      <c r="F72" s="255"/>
      <c r="G72" s="255"/>
      <c r="H72" s="256"/>
    </row>
    <row r="73" spans="2:18" ht="42" customHeight="1">
      <c r="B73" s="171" t="s">
        <v>262</v>
      </c>
      <c r="C73" s="29" t="s">
        <v>207</v>
      </c>
      <c r="D73" s="30"/>
      <c r="E73" s="206" t="s">
        <v>208</v>
      </c>
      <c r="F73" s="207"/>
      <c r="G73" s="207"/>
      <c r="H73" s="208"/>
    </row>
    <row r="74" spans="2:18" ht="33" customHeight="1">
      <c r="B74" s="131" t="s">
        <v>263</v>
      </c>
      <c r="C74" s="64" t="s">
        <v>207</v>
      </c>
      <c r="D74" s="68"/>
      <c r="E74" s="257" t="s">
        <v>208</v>
      </c>
      <c r="F74" s="258"/>
      <c r="G74" s="258"/>
      <c r="H74" s="259"/>
    </row>
    <row r="75" spans="2:18" ht="17.100000000000001" customHeight="1">
      <c r="B75" s="132"/>
      <c r="C75" s="69" t="s">
        <v>264</v>
      </c>
      <c r="D75" s="73">
        <f>SUM(IF(D72=Lists!$S$2,4,0),IF(D73=Lists!$T$2,2,0),IF(D74=Lists!$U$2,2,0))</f>
        <v>0</v>
      </c>
      <c r="E75" s="190"/>
      <c r="F75" s="191"/>
      <c r="G75" s="191"/>
      <c r="H75" s="192"/>
    </row>
    <row r="76" spans="2:18" ht="32.25" customHeight="1">
      <c r="B76" s="115" t="s">
        <v>265</v>
      </c>
      <c r="C76" s="119" t="s">
        <v>266</v>
      </c>
      <c r="D76" s="160"/>
      <c r="E76" s="276"/>
      <c r="F76" s="276"/>
      <c r="G76" s="276"/>
      <c r="H76" s="277"/>
    </row>
    <row r="77" spans="2:18" ht="47.1" customHeight="1">
      <c r="B77" s="86" t="s">
        <v>267</v>
      </c>
      <c r="C77" s="87" t="s">
        <v>220</v>
      </c>
      <c r="D77" s="88"/>
      <c r="E77" s="278" t="s">
        <v>208</v>
      </c>
      <c r="F77" s="279"/>
      <c r="G77" s="279"/>
      <c r="H77" s="280"/>
    </row>
    <row r="78" spans="2:18" ht="63" customHeight="1">
      <c r="B78" s="171" t="s">
        <v>268</v>
      </c>
      <c r="C78" s="29" t="s">
        <v>207</v>
      </c>
      <c r="D78" s="30"/>
      <c r="E78" s="206" t="s">
        <v>208</v>
      </c>
      <c r="F78" s="207"/>
      <c r="G78" s="207"/>
      <c r="H78" s="208"/>
    </row>
    <row r="79" spans="2:18" ht="96.95" customHeight="1">
      <c r="B79" s="74" t="s">
        <v>269</v>
      </c>
      <c r="C79" s="64" t="s">
        <v>270</v>
      </c>
      <c r="D79" s="70"/>
      <c r="E79" s="257" t="s">
        <v>208</v>
      </c>
      <c r="F79" s="258"/>
      <c r="G79" s="258"/>
      <c r="H79" s="259"/>
    </row>
    <row r="80" spans="2:18" ht="15" customHeight="1">
      <c r="B80" s="132"/>
      <c r="C80" s="69" t="s">
        <v>271</v>
      </c>
      <c r="D80" s="93">
        <f>SUM(IF(D77=Lists!$V$2,6,0),IF(D78=Lists!$W$2,2,0),IF(D79=Lists!$X$3,2,IF(D79=Lists!$X$4,2,IF(D79=Lists!$X$5,3,IF(D79=Lists!$X$6,4,IF(D79=Lists!SXQ2,0,))))))</f>
        <v>0</v>
      </c>
      <c r="E80" s="190"/>
      <c r="F80" s="191"/>
      <c r="G80" s="191"/>
      <c r="H80" s="192"/>
    </row>
    <row r="81" spans="2:8" ht="17.100000000000001" customHeight="1" thickBot="1">
      <c r="B81" s="58"/>
      <c r="C81" s="100" t="s">
        <v>272</v>
      </c>
      <c r="D81" s="59">
        <f>SUM(D75,D80)</f>
        <v>0</v>
      </c>
      <c r="E81" s="197"/>
      <c r="F81" s="198"/>
      <c r="G81" s="198"/>
      <c r="H81" s="199"/>
    </row>
    <row r="82" spans="2:8" ht="38.1" customHeight="1">
      <c r="B82" s="51" t="s">
        <v>273</v>
      </c>
      <c r="C82" s="51" t="s">
        <v>201</v>
      </c>
      <c r="D82" s="112" t="s">
        <v>274</v>
      </c>
      <c r="E82" s="223" t="s">
        <v>275</v>
      </c>
      <c r="F82" s="225"/>
      <c r="G82" s="112" t="s">
        <v>274</v>
      </c>
      <c r="H82" s="123"/>
    </row>
    <row r="83" spans="2:8" ht="104.25" customHeight="1">
      <c r="B83" s="38" t="s">
        <v>276</v>
      </c>
      <c r="C83" s="170" t="s">
        <v>277</v>
      </c>
      <c r="D83" s="37" t="s">
        <v>278</v>
      </c>
      <c r="E83" s="286" t="s">
        <v>279</v>
      </c>
      <c r="F83" s="287"/>
      <c r="G83" s="37" t="s">
        <v>280</v>
      </c>
      <c r="H83" s="122" t="s">
        <v>281</v>
      </c>
    </row>
    <row r="84" spans="2:8" ht="24" customHeight="1">
      <c r="B84" s="39" t="s">
        <v>282</v>
      </c>
      <c r="C84" s="44"/>
      <c r="D84" s="108" t="s">
        <v>208</v>
      </c>
      <c r="E84" s="186" t="s">
        <v>208</v>
      </c>
      <c r="F84" s="187"/>
      <c r="G84" s="161" t="s">
        <v>208</v>
      </c>
      <c r="H84" s="40">
        <f>IF(ISERROR(D84/G84),0,D84/G84)</f>
        <v>0</v>
      </c>
    </row>
    <row r="85" spans="2:8" ht="24" customHeight="1">
      <c r="B85" s="39" t="s">
        <v>283</v>
      </c>
      <c r="C85" s="44"/>
      <c r="D85" s="108" t="s">
        <v>208</v>
      </c>
      <c r="E85" s="186" t="s">
        <v>208</v>
      </c>
      <c r="F85" s="187" t="s">
        <v>208</v>
      </c>
      <c r="G85" s="161" t="s">
        <v>208</v>
      </c>
      <c r="H85" s="40">
        <f>IF(ISERROR(D85/G85),0,D85/G85)</f>
        <v>0</v>
      </c>
    </row>
    <row r="86" spans="2:8" ht="24" customHeight="1">
      <c r="B86" s="39" t="s">
        <v>284</v>
      </c>
      <c r="C86" s="44"/>
      <c r="D86" s="108" t="s">
        <v>208</v>
      </c>
      <c r="E86" s="186" t="s">
        <v>208</v>
      </c>
      <c r="F86" s="187" t="s">
        <v>208</v>
      </c>
      <c r="G86" s="161" t="s">
        <v>208</v>
      </c>
      <c r="H86" s="40">
        <f>IF(ISERROR(D86/G86),0,D86/G86)</f>
        <v>0</v>
      </c>
    </row>
    <row r="87" spans="2:8" ht="24" customHeight="1">
      <c r="B87" s="41" t="s">
        <v>285</v>
      </c>
      <c r="C87" s="44"/>
      <c r="D87" s="42" t="s">
        <v>208</v>
      </c>
      <c r="E87" s="186" t="s">
        <v>208</v>
      </c>
      <c r="F87" s="187" t="s">
        <v>208</v>
      </c>
      <c r="G87" s="161" t="s">
        <v>208</v>
      </c>
      <c r="H87" s="40">
        <f t="shared" ref="H87:H92" si="0">IF(ISERROR(D87/G87),0,D87/G87)</f>
        <v>0</v>
      </c>
    </row>
    <row r="88" spans="2:8" ht="24" customHeight="1">
      <c r="B88" s="41">
        <v>5</v>
      </c>
      <c r="C88" s="44"/>
      <c r="D88" s="42" t="s">
        <v>208</v>
      </c>
      <c r="E88" s="186" t="s">
        <v>208</v>
      </c>
      <c r="F88" s="187" t="s">
        <v>208</v>
      </c>
      <c r="G88" s="161" t="s">
        <v>208</v>
      </c>
      <c r="H88" s="40">
        <f t="shared" si="0"/>
        <v>0</v>
      </c>
    </row>
    <row r="89" spans="2:8" ht="24" customHeight="1">
      <c r="B89" s="41" t="s">
        <v>286</v>
      </c>
      <c r="C89" s="44"/>
      <c r="D89" s="42" t="s">
        <v>208</v>
      </c>
      <c r="E89" s="186" t="s">
        <v>208</v>
      </c>
      <c r="F89" s="187" t="s">
        <v>208</v>
      </c>
      <c r="G89" s="161" t="s">
        <v>208</v>
      </c>
      <c r="H89" s="40">
        <f t="shared" si="0"/>
        <v>0</v>
      </c>
    </row>
    <row r="90" spans="2:8" ht="24" customHeight="1">
      <c r="B90" s="41" t="s">
        <v>287</v>
      </c>
      <c r="C90" s="44"/>
      <c r="D90" s="42" t="s">
        <v>208</v>
      </c>
      <c r="E90" s="186" t="s">
        <v>208</v>
      </c>
      <c r="F90" s="187" t="s">
        <v>208</v>
      </c>
      <c r="G90" s="161" t="s">
        <v>208</v>
      </c>
      <c r="H90" s="40">
        <f t="shared" si="0"/>
        <v>0</v>
      </c>
    </row>
    <row r="91" spans="2:8" ht="24" customHeight="1">
      <c r="B91" s="41" t="s">
        <v>288</v>
      </c>
      <c r="C91" s="44"/>
      <c r="D91" s="42" t="s">
        <v>208</v>
      </c>
      <c r="E91" s="186" t="s">
        <v>208</v>
      </c>
      <c r="F91" s="187" t="s">
        <v>208</v>
      </c>
      <c r="G91" s="161" t="s">
        <v>208</v>
      </c>
      <c r="H91" s="40">
        <f t="shared" si="0"/>
        <v>0</v>
      </c>
    </row>
    <row r="92" spans="2:8" ht="24" customHeight="1">
      <c r="B92" s="41" t="s">
        <v>289</v>
      </c>
      <c r="C92" s="44"/>
      <c r="D92" s="42" t="s">
        <v>208</v>
      </c>
      <c r="E92" s="186" t="s">
        <v>208</v>
      </c>
      <c r="F92" s="187" t="s">
        <v>208</v>
      </c>
      <c r="G92" s="161" t="s">
        <v>208</v>
      </c>
      <c r="H92" s="40">
        <f t="shared" si="0"/>
        <v>0</v>
      </c>
    </row>
    <row r="93" spans="2:8" ht="24" customHeight="1">
      <c r="B93" s="41" t="s">
        <v>290</v>
      </c>
      <c r="C93" s="44"/>
      <c r="D93" s="42" t="s">
        <v>208</v>
      </c>
      <c r="E93" s="186" t="s">
        <v>208</v>
      </c>
      <c r="F93" s="187" t="s">
        <v>208</v>
      </c>
      <c r="G93" s="161" t="s">
        <v>208</v>
      </c>
      <c r="H93" s="40">
        <f>IF(ISERROR(D93/G93),0,D93/G93)</f>
        <v>0</v>
      </c>
    </row>
    <row r="94" spans="2:8" ht="24" customHeight="1">
      <c r="B94" s="41" t="s">
        <v>291</v>
      </c>
      <c r="C94" s="44"/>
      <c r="D94" s="42" t="s">
        <v>208</v>
      </c>
      <c r="E94" s="186" t="s">
        <v>208</v>
      </c>
      <c r="F94" s="187" t="s">
        <v>208</v>
      </c>
      <c r="G94" s="161" t="s">
        <v>208</v>
      </c>
      <c r="H94" s="40">
        <f>IF(ISERROR(D94/G94),0,D94/G94)</f>
        <v>0</v>
      </c>
    </row>
    <row r="95" spans="2:8" ht="24" customHeight="1">
      <c r="B95" s="41" t="s">
        <v>292</v>
      </c>
      <c r="C95" s="44"/>
      <c r="D95" s="42" t="s">
        <v>208</v>
      </c>
      <c r="E95" s="186" t="s">
        <v>208</v>
      </c>
      <c r="F95" s="187" t="s">
        <v>208</v>
      </c>
      <c r="G95" s="161" t="s">
        <v>208</v>
      </c>
      <c r="H95" s="40">
        <f>IF(ISERROR(D95/G95),0,D95/G95)</f>
        <v>0</v>
      </c>
    </row>
    <row r="96" spans="2:8" ht="24" customHeight="1">
      <c r="B96" s="41" t="s">
        <v>293</v>
      </c>
      <c r="C96" s="44"/>
      <c r="D96" s="42" t="s">
        <v>208</v>
      </c>
      <c r="E96" s="186" t="s">
        <v>208</v>
      </c>
      <c r="F96" s="187" t="s">
        <v>208</v>
      </c>
      <c r="G96" s="161" t="s">
        <v>208</v>
      </c>
      <c r="H96" s="40">
        <f t="shared" ref="H96:H101" si="1">IF(ISERROR(D96/G96),0,D96/G96)</f>
        <v>0</v>
      </c>
    </row>
    <row r="97" spans="2:8" ht="24" customHeight="1">
      <c r="B97" s="41" t="s">
        <v>294</v>
      </c>
      <c r="C97" s="44"/>
      <c r="D97" s="42" t="s">
        <v>208</v>
      </c>
      <c r="E97" s="186" t="s">
        <v>208</v>
      </c>
      <c r="F97" s="187" t="s">
        <v>208</v>
      </c>
      <c r="G97" s="161" t="s">
        <v>208</v>
      </c>
      <c r="H97" s="40">
        <f t="shared" si="1"/>
        <v>0</v>
      </c>
    </row>
    <row r="98" spans="2:8" ht="24" customHeight="1">
      <c r="B98" s="41" t="s">
        <v>295</v>
      </c>
      <c r="C98" s="44"/>
      <c r="D98" s="42" t="s">
        <v>208</v>
      </c>
      <c r="E98" s="186" t="s">
        <v>208</v>
      </c>
      <c r="F98" s="187" t="s">
        <v>208</v>
      </c>
      <c r="G98" s="161" t="s">
        <v>208</v>
      </c>
      <c r="H98" s="40">
        <f t="shared" si="1"/>
        <v>0</v>
      </c>
    </row>
    <row r="99" spans="2:8" ht="24" customHeight="1">
      <c r="B99" s="41" t="s">
        <v>296</v>
      </c>
      <c r="C99" s="44"/>
      <c r="D99" s="42" t="s">
        <v>208</v>
      </c>
      <c r="E99" s="186" t="s">
        <v>208</v>
      </c>
      <c r="F99" s="187" t="s">
        <v>208</v>
      </c>
      <c r="G99" s="161" t="s">
        <v>208</v>
      </c>
      <c r="H99" s="40">
        <f t="shared" si="1"/>
        <v>0</v>
      </c>
    </row>
    <row r="100" spans="2:8" ht="24" customHeight="1">
      <c r="B100" s="41" t="s">
        <v>297</v>
      </c>
      <c r="C100" s="44"/>
      <c r="D100" s="42" t="s">
        <v>208</v>
      </c>
      <c r="E100" s="186" t="s">
        <v>208</v>
      </c>
      <c r="F100" s="187" t="s">
        <v>208</v>
      </c>
      <c r="G100" s="161" t="s">
        <v>208</v>
      </c>
      <c r="H100" s="40">
        <f t="shared" si="1"/>
        <v>0</v>
      </c>
    </row>
    <row r="101" spans="2:8" ht="24" customHeight="1">
      <c r="B101" s="41" t="s">
        <v>298</v>
      </c>
      <c r="C101" s="44"/>
      <c r="D101" s="42" t="s">
        <v>208</v>
      </c>
      <c r="E101" s="186" t="s">
        <v>208</v>
      </c>
      <c r="F101" s="187" t="s">
        <v>208</v>
      </c>
      <c r="G101" s="161" t="s">
        <v>208</v>
      </c>
      <c r="H101" s="40">
        <f t="shared" si="1"/>
        <v>0</v>
      </c>
    </row>
    <row r="102" spans="2:8" ht="24" customHeight="1">
      <c r="B102" s="41" t="s">
        <v>299</v>
      </c>
      <c r="C102" s="44"/>
      <c r="D102" s="42" t="s">
        <v>208</v>
      </c>
      <c r="E102" s="186" t="s">
        <v>208</v>
      </c>
      <c r="F102" s="187" t="s">
        <v>208</v>
      </c>
      <c r="G102" s="161" t="s">
        <v>208</v>
      </c>
      <c r="H102" s="40">
        <f>IF(ISERROR(D102/G102),0,D102/G102)</f>
        <v>0</v>
      </c>
    </row>
    <row r="103" spans="2:8" ht="24" customHeight="1">
      <c r="B103" s="41" t="s">
        <v>300</v>
      </c>
      <c r="C103" s="44"/>
      <c r="D103" s="42" t="s">
        <v>208</v>
      </c>
      <c r="E103" s="186" t="s">
        <v>208</v>
      </c>
      <c r="F103" s="187" t="s">
        <v>208</v>
      </c>
      <c r="G103" s="161" t="s">
        <v>208</v>
      </c>
      <c r="H103" s="40">
        <f>IF(ISERROR(D103/G103),0,D103/G103)</f>
        <v>0</v>
      </c>
    </row>
    <row r="104" spans="2:8" ht="24" customHeight="1">
      <c r="B104" s="41" t="s">
        <v>301</v>
      </c>
      <c r="C104" s="44"/>
      <c r="D104" s="42" t="s">
        <v>208</v>
      </c>
      <c r="E104" s="186" t="s">
        <v>208</v>
      </c>
      <c r="F104" s="187" t="s">
        <v>208</v>
      </c>
      <c r="G104" s="161" t="s">
        <v>208</v>
      </c>
      <c r="H104" s="40">
        <f>IF(ISERROR(D104/G104),0,D104/G104)</f>
        <v>0</v>
      </c>
    </row>
    <row r="105" spans="2:8" ht="24" customHeight="1">
      <c r="B105" s="41" t="s">
        <v>302</v>
      </c>
      <c r="C105" s="44"/>
      <c r="D105" s="42" t="s">
        <v>208</v>
      </c>
      <c r="E105" s="186" t="s">
        <v>208</v>
      </c>
      <c r="F105" s="187" t="s">
        <v>208</v>
      </c>
      <c r="G105" s="161" t="s">
        <v>208</v>
      </c>
      <c r="H105" s="40">
        <f t="shared" ref="H105:H110" si="2">IF(ISERROR(D105/G105),0,D105/G105)</f>
        <v>0</v>
      </c>
    </row>
    <row r="106" spans="2:8" ht="24" customHeight="1">
      <c r="B106" s="41" t="s">
        <v>303</v>
      </c>
      <c r="C106" s="44"/>
      <c r="D106" s="42" t="s">
        <v>208</v>
      </c>
      <c r="E106" s="186" t="s">
        <v>208</v>
      </c>
      <c r="F106" s="187" t="s">
        <v>208</v>
      </c>
      <c r="G106" s="161" t="s">
        <v>208</v>
      </c>
      <c r="H106" s="40">
        <f t="shared" si="2"/>
        <v>0</v>
      </c>
    </row>
    <row r="107" spans="2:8" ht="24" customHeight="1">
      <c r="B107" s="41" t="s">
        <v>304</v>
      </c>
      <c r="C107" s="44"/>
      <c r="D107" s="42" t="s">
        <v>208</v>
      </c>
      <c r="E107" s="186" t="s">
        <v>208</v>
      </c>
      <c r="F107" s="187" t="s">
        <v>208</v>
      </c>
      <c r="G107" s="161" t="s">
        <v>305</v>
      </c>
      <c r="H107" s="40">
        <f t="shared" si="2"/>
        <v>0</v>
      </c>
    </row>
    <row r="108" spans="2:8" ht="24" customHeight="1">
      <c r="B108" s="41" t="s">
        <v>306</v>
      </c>
      <c r="C108" s="44"/>
      <c r="D108" s="42" t="s">
        <v>208</v>
      </c>
      <c r="E108" s="186" t="s">
        <v>208</v>
      </c>
      <c r="F108" s="187" t="s">
        <v>208</v>
      </c>
      <c r="G108" s="161" t="s">
        <v>208</v>
      </c>
      <c r="H108" s="40">
        <f t="shared" si="2"/>
        <v>0</v>
      </c>
    </row>
    <row r="109" spans="2:8" ht="24" customHeight="1">
      <c r="B109" s="41" t="s">
        <v>307</v>
      </c>
      <c r="C109" s="44"/>
      <c r="D109" s="42" t="s">
        <v>208</v>
      </c>
      <c r="E109" s="186" t="s">
        <v>208</v>
      </c>
      <c r="F109" s="187" t="s">
        <v>208</v>
      </c>
      <c r="G109" s="161" t="s">
        <v>208</v>
      </c>
      <c r="H109" s="40">
        <f t="shared" si="2"/>
        <v>0</v>
      </c>
    </row>
    <row r="110" spans="2:8" ht="24" customHeight="1">
      <c r="B110" s="41" t="s">
        <v>308</v>
      </c>
      <c r="C110" s="44"/>
      <c r="D110" s="42" t="s">
        <v>208</v>
      </c>
      <c r="E110" s="186" t="s">
        <v>208</v>
      </c>
      <c r="F110" s="187" t="s">
        <v>208</v>
      </c>
      <c r="G110" s="161" t="s">
        <v>208</v>
      </c>
      <c r="H110" s="40">
        <f t="shared" si="2"/>
        <v>0</v>
      </c>
    </row>
    <row r="111" spans="2:8" ht="24" customHeight="1">
      <c r="B111" s="41" t="s">
        <v>309</v>
      </c>
      <c r="C111" s="44"/>
      <c r="D111" s="42" t="s">
        <v>208</v>
      </c>
      <c r="E111" s="186" t="s">
        <v>208</v>
      </c>
      <c r="F111" s="187" t="s">
        <v>208</v>
      </c>
      <c r="G111" s="161" t="s">
        <v>208</v>
      </c>
      <c r="H111" s="40">
        <f>IF(ISERROR(D111/G111),0,D111/G111)</f>
        <v>0</v>
      </c>
    </row>
    <row r="112" spans="2:8" ht="24" customHeight="1">
      <c r="B112" s="41" t="s">
        <v>310</v>
      </c>
      <c r="C112" s="44"/>
      <c r="D112" s="42" t="s">
        <v>208</v>
      </c>
      <c r="E112" s="186" t="s">
        <v>208</v>
      </c>
      <c r="F112" s="187" t="s">
        <v>208</v>
      </c>
      <c r="G112" s="161" t="s">
        <v>208</v>
      </c>
      <c r="H112" s="40">
        <f>IF(ISERROR(D112/G112),0,D112/G112)</f>
        <v>0</v>
      </c>
    </row>
    <row r="113" spans="2:8" ht="24" customHeight="1">
      <c r="B113" s="41" t="s">
        <v>311</v>
      </c>
      <c r="C113" s="44"/>
      <c r="D113" s="42" t="s">
        <v>208</v>
      </c>
      <c r="E113" s="186" t="s">
        <v>208</v>
      </c>
      <c r="F113" s="187" t="s">
        <v>208</v>
      </c>
      <c r="G113" s="167" t="s">
        <v>208</v>
      </c>
      <c r="H113" s="40">
        <f>IF(ISERROR(D113/G113),0,D113/G113)</f>
        <v>0</v>
      </c>
    </row>
    <row r="114" spans="2:8" ht="54" customHeight="1">
      <c r="B114" s="43"/>
      <c r="C114" s="43" t="s">
        <v>312</v>
      </c>
      <c r="D114" s="124">
        <f>SUM(D84:D113)</f>
        <v>0</v>
      </c>
      <c r="E114" s="284"/>
      <c r="F114" s="285"/>
      <c r="G114" s="168">
        <f>SUM(G84:G113)</f>
        <v>0</v>
      </c>
      <c r="H114" s="166">
        <f>IF(ISERROR(D114/G114),0,D114/G114)</f>
        <v>0</v>
      </c>
    </row>
    <row r="115" spans="2:8" ht="45" customHeight="1">
      <c r="B115" s="89"/>
      <c r="C115" s="89" t="s">
        <v>313</v>
      </c>
      <c r="D115" s="154" t="s">
        <v>208</v>
      </c>
      <c r="E115" s="114"/>
      <c r="F115" s="195"/>
      <c r="G115" s="196"/>
      <c r="H115" s="114"/>
    </row>
    <row r="116" spans="2:8" ht="17.100000000000001" customHeight="1">
      <c r="B116" s="95"/>
      <c r="C116" s="101" t="s">
        <v>314</v>
      </c>
      <c r="D116" s="96">
        <f>IF(ISERROR(D114/D115),0,D114/D115)*20</f>
        <v>0</v>
      </c>
      <c r="E116" s="194"/>
      <c r="F116" s="194"/>
      <c r="G116" s="194"/>
      <c r="H116" s="194"/>
    </row>
    <row r="117" spans="2:8" ht="3" customHeight="1">
      <c r="B117" s="25"/>
      <c r="C117" s="97"/>
      <c r="D117" s="97"/>
      <c r="E117" s="1"/>
    </row>
    <row r="118" spans="2:8" ht="45" customHeight="1">
      <c r="B118" s="103" t="s">
        <v>315</v>
      </c>
      <c r="C118" s="104" t="s">
        <v>316</v>
      </c>
      <c r="D118" s="152">
        <f>D5*(D23+D31+D69+D81+D116)</f>
        <v>0</v>
      </c>
      <c r="E118" s="193"/>
      <c r="F118" s="193"/>
      <c r="G118" s="193"/>
      <c r="H118" s="193"/>
    </row>
  </sheetData>
  <sheetProtection formatColumns="0" formatRows="0" insertHyperlinks="0"/>
  <dataConsolidate/>
  <mergeCells count="98">
    <mergeCell ref="E114:F114"/>
    <mergeCell ref="E67:H67"/>
    <mergeCell ref="E91:F91"/>
    <mergeCell ref="E92:F92"/>
    <mergeCell ref="E93:F93"/>
    <mergeCell ref="E94:F94"/>
    <mergeCell ref="E83:F83"/>
    <mergeCell ref="E82:F82"/>
    <mergeCell ref="E84:F84"/>
    <mergeCell ref="E85:F85"/>
    <mergeCell ref="E86:F86"/>
    <mergeCell ref="E87:F87"/>
    <mergeCell ref="E88:F88"/>
    <mergeCell ref="E89:F89"/>
    <mergeCell ref="E90:F90"/>
    <mergeCell ref="E79:H79"/>
    <mergeCell ref="E99:F99"/>
    <mergeCell ref="E76:H76"/>
    <mergeCell ref="E70:H70"/>
    <mergeCell ref="E72:H72"/>
    <mergeCell ref="E73:H73"/>
    <mergeCell ref="E74:H74"/>
    <mergeCell ref="E77:H77"/>
    <mergeCell ref="E78:H78"/>
    <mergeCell ref="E71:H71"/>
    <mergeCell ref="E95:F95"/>
    <mergeCell ref="E96:F96"/>
    <mergeCell ref="E97:F97"/>
    <mergeCell ref="E98:F98"/>
    <mergeCell ref="B35:B52"/>
    <mergeCell ref="B53:B54"/>
    <mergeCell ref="C11:H11"/>
    <mergeCell ref="C14:H14"/>
    <mergeCell ref="C17:H17"/>
    <mergeCell ref="E19:H19"/>
    <mergeCell ref="E31:H31"/>
    <mergeCell ref="D56:H56"/>
    <mergeCell ref="D33:H33"/>
    <mergeCell ref="E12:H12"/>
    <mergeCell ref="E13:H13"/>
    <mergeCell ref="E15:H15"/>
    <mergeCell ref="E16:H16"/>
    <mergeCell ref="E18:H18"/>
    <mergeCell ref="E55:H55"/>
    <mergeCell ref="E24:H24"/>
    <mergeCell ref="E25:H25"/>
    <mergeCell ref="E26:H26"/>
    <mergeCell ref="E27:H27"/>
    <mergeCell ref="E28:H28"/>
    <mergeCell ref="E29:H29"/>
    <mergeCell ref="E30:H30"/>
    <mergeCell ref="E20:H20"/>
    <mergeCell ref="C1:E1"/>
    <mergeCell ref="E23:H23"/>
    <mergeCell ref="E22:H22"/>
    <mergeCell ref="E2:H2"/>
    <mergeCell ref="E3:H3"/>
    <mergeCell ref="E4:H4"/>
    <mergeCell ref="E5:H5"/>
    <mergeCell ref="E6:H6"/>
    <mergeCell ref="B8:H8"/>
    <mergeCell ref="E7:H7"/>
    <mergeCell ref="E9:H9"/>
    <mergeCell ref="E10:H10"/>
    <mergeCell ref="E21:H21"/>
    <mergeCell ref="B58:B66"/>
    <mergeCell ref="E57:H57"/>
    <mergeCell ref="E58:H58"/>
    <mergeCell ref="E59:H59"/>
    <mergeCell ref="E60:H60"/>
    <mergeCell ref="E61:H61"/>
    <mergeCell ref="E62:H62"/>
    <mergeCell ref="E63:H63"/>
    <mergeCell ref="E64:H64"/>
    <mergeCell ref="E65:H65"/>
    <mergeCell ref="E66:H66"/>
    <mergeCell ref="E68:H68"/>
    <mergeCell ref="E69:H69"/>
    <mergeCell ref="E75:H75"/>
    <mergeCell ref="E80:H80"/>
    <mergeCell ref="E118:H118"/>
    <mergeCell ref="E116:H116"/>
    <mergeCell ref="F115:G115"/>
    <mergeCell ref="E81:H81"/>
    <mergeCell ref="E100:F100"/>
    <mergeCell ref="E101:F101"/>
    <mergeCell ref="E102:F102"/>
    <mergeCell ref="E103:F103"/>
    <mergeCell ref="E104:F104"/>
    <mergeCell ref="E105:F105"/>
    <mergeCell ref="E106:F106"/>
    <mergeCell ref="E112:F112"/>
    <mergeCell ref="E113:F113"/>
    <mergeCell ref="E107:F107"/>
    <mergeCell ref="E108:F108"/>
    <mergeCell ref="E109:F109"/>
    <mergeCell ref="E110:F110"/>
    <mergeCell ref="E111:F111"/>
  </mergeCells>
  <phoneticPr fontId="3" type="noConversion"/>
  <conditionalFormatting sqref="D4">
    <cfRule type="containsText" dxfId="79" priority="13" operator="containsText" text="SÍ">
      <formula>NOT(ISERROR(SEARCH("SÍ",D4)))</formula>
    </cfRule>
    <cfRule type="containsText" dxfId="78" priority="43" operator="containsText" text="No">
      <formula>NOT(ISERROR(SEARCH("No",D4)))</formula>
    </cfRule>
    <cfRule type="containsText" dxfId="77" priority="165" operator="containsText" text="N">
      <formula>NOT(ISERROR(SEARCH("N",D4)))</formula>
    </cfRule>
  </conditionalFormatting>
  <conditionalFormatting sqref="D4 D25:D30">
    <cfRule type="containsText" dxfId="76" priority="166" operator="containsText" text="Y">
      <formula>NOT(ISERROR(SEARCH("Y",D4)))</formula>
    </cfRule>
  </conditionalFormatting>
  <conditionalFormatting sqref="D26:D30">
    <cfRule type="containsText" dxfId="75" priority="216" operator="containsText" text="SOME">
      <formula>NOT(ISERROR(SEARCH("SOME",D26)))</formula>
    </cfRule>
  </conditionalFormatting>
  <conditionalFormatting sqref="D9">
    <cfRule type="containsText" dxfId="74" priority="41" operator="containsText" text="No">
      <formula>NOT(ISERROR(SEARCH("No",D9)))</formula>
    </cfRule>
    <cfRule type="containsText" dxfId="73" priority="112" operator="containsText" text="YES">
      <formula>NOT(ISERROR(SEARCH("YES",D9)))</formula>
    </cfRule>
  </conditionalFormatting>
  <conditionalFormatting sqref="D10">
    <cfRule type="containsText" dxfId="72" priority="40" operator="containsText" text="No">
      <formula>NOT(ISERROR(SEARCH("No",D10)))</formula>
    </cfRule>
    <cfRule type="containsText" dxfId="71" priority="67" operator="containsText" text="YES">
      <formula>NOT(ISERROR(SEARCH("YES",D10)))</formula>
    </cfRule>
  </conditionalFormatting>
  <conditionalFormatting sqref="D12:D13">
    <cfRule type="containsText" dxfId="70" priority="11" operator="containsText" text="SÍ">
      <formula>NOT(ISERROR(SEARCH("SÍ",D12)))</formula>
    </cfRule>
    <cfRule type="containsText" dxfId="69" priority="66" operator="containsText" text="YES">
      <formula>NOT(ISERROR(SEARCH("YES",D12)))</formula>
    </cfRule>
  </conditionalFormatting>
  <conditionalFormatting sqref="D15:D16 D18">
    <cfRule type="containsText" dxfId="68" priority="65" operator="containsText" text="YES">
      <formula>NOT(ISERROR(SEARCH("YES",D15)))</formula>
    </cfRule>
  </conditionalFormatting>
  <conditionalFormatting sqref="D72:D75">
    <cfRule type="containsText" dxfId="67" priority="49" operator="containsText" text="YES">
      <formula>NOT(ISERROR(SEARCH("YES",D72)))</formula>
    </cfRule>
  </conditionalFormatting>
  <conditionalFormatting sqref="D79">
    <cfRule type="containsText" dxfId="66" priority="48" operator="containsText" text="Monitoring via">
      <formula>NOT(ISERROR(SEARCH("Monitoring via",D79)))</formula>
    </cfRule>
    <cfRule type="containsText" dxfId="65" priority="2" operator="containsText" text="S">
      <formula>NOT(ISERROR(SEARCH("S",D79)))</formula>
    </cfRule>
    <cfRule type="containsText" dxfId="64" priority="1" operator="containsText" text="NO">
      <formula>NOT(ISERROR(SEARCH("NO",D79)))</formula>
    </cfRule>
  </conditionalFormatting>
  <conditionalFormatting sqref="D77:D78">
    <cfRule type="containsText" dxfId="63" priority="47" operator="containsText" text="YES">
      <formula>NOT(ISERROR(SEARCH("YES",D77)))</formula>
    </cfRule>
  </conditionalFormatting>
  <conditionalFormatting sqref="D21">
    <cfRule type="containsText" dxfId="62" priority="8" operator="containsText" text="SÍ">
      <formula>NOT(ISERROR(SEARCH("SÍ",D21)))</formula>
    </cfRule>
    <cfRule type="containsText" dxfId="61" priority="35" operator="containsText" text="No">
      <formula>NOT(ISERROR(SEARCH("No",D21)))</formula>
    </cfRule>
    <cfRule type="containsText" dxfId="60" priority="46" operator="containsText" text="YES">
      <formula>NOT(ISERROR(SEARCH("YES",D21)))</formula>
    </cfRule>
  </conditionalFormatting>
  <conditionalFormatting sqref="D80">
    <cfRule type="containsText" dxfId="59" priority="45" operator="containsText" text="YES">
      <formula>NOT(ISERROR(SEARCH("YES",D80)))</formula>
    </cfRule>
  </conditionalFormatting>
  <conditionalFormatting sqref="D114">
    <cfRule type="containsText" dxfId="58" priority="44" operator="containsText" text="YES">
      <formula>NOT(ISERROR(SEARCH("YES",D114)))</formula>
    </cfRule>
  </conditionalFormatting>
  <conditionalFormatting sqref="D9:D10">
    <cfRule type="containsText" dxfId="57" priority="12" operator="containsText" text="SÍ">
      <formula>NOT(ISERROR(SEARCH("SÍ",D9)))</formula>
    </cfRule>
    <cfRule type="cellIs" dxfId="56" priority="42" operator="equal">
      <formula>"No"</formula>
    </cfRule>
  </conditionalFormatting>
  <conditionalFormatting sqref="D12">
    <cfRule type="containsText" dxfId="55" priority="39" operator="containsText" text="No">
      <formula>NOT(ISERROR(SEARCH("No",D12)))</formula>
    </cfRule>
  </conditionalFormatting>
  <conditionalFormatting sqref="D13">
    <cfRule type="containsText" dxfId="54" priority="38" operator="containsText" text="No">
      <formula>NOT(ISERROR(SEARCH("No",D13)))</formula>
    </cfRule>
  </conditionalFormatting>
  <conditionalFormatting sqref="D15:D16">
    <cfRule type="containsText" dxfId="53" priority="10" operator="containsText" text="SÍ">
      <formula>NOT(ISERROR(SEARCH("SÍ",D15)))</formula>
    </cfRule>
    <cfRule type="containsText" dxfId="52" priority="37" operator="containsText" text="No">
      <formula>NOT(ISERROR(SEARCH("No",D15)))</formula>
    </cfRule>
  </conditionalFormatting>
  <conditionalFormatting sqref="D18">
    <cfRule type="containsText" dxfId="51" priority="9" operator="containsText" text="SÍ">
      <formula>NOT(ISERROR(SEARCH("SÍ",D18)))</formula>
    </cfRule>
    <cfRule type="containsText" dxfId="50" priority="36" operator="containsText" text="No">
      <formula>NOT(ISERROR(SEARCH("No",D18)))</formula>
    </cfRule>
  </conditionalFormatting>
  <conditionalFormatting sqref="D25:D30">
    <cfRule type="containsText" dxfId="49" priority="7" operator="containsText" text="SÍ">
      <formula>NOT(ISERROR(SEARCH("SÍ",D25)))</formula>
    </cfRule>
    <cfRule type="containsText" dxfId="48" priority="34" operator="containsText" text="No">
      <formula>NOT(ISERROR(SEARCH("No",D25)))</formula>
    </cfRule>
  </conditionalFormatting>
  <conditionalFormatting sqref="D72:D74">
    <cfRule type="containsText" dxfId="47" priority="33" operator="containsText" text="No">
      <formula>NOT(ISERROR(SEARCH("No",D72)))</formula>
    </cfRule>
    <cfRule type="containsText" dxfId="46" priority="5" operator="containsText" text="sí">
      <formula>NOT(ISERROR(SEARCH("sí",D72)))</formula>
    </cfRule>
  </conditionalFormatting>
  <conditionalFormatting sqref="D77:D79">
    <cfRule type="containsText" dxfId="45" priority="32" operator="containsText" text="No">
      <formula>NOT(ISERROR(SEARCH("No",D77)))</formula>
    </cfRule>
    <cfRule type="containsText" dxfId="44" priority="4" operator="containsText" text="sí">
      <formula>NOT(ISERROR(SEARCH("sí",D77)))</formula>
    </cfRule>
  </conditionalFormatting>
  <conditionalFormatting sqref="D35:D52">
    <cfRule type="notContainsBlanks" dxfId="43" priority="31">
      <formula>LEN(TRIM(D35))&gt;0</formula>
    </cfRule>
  </conditionalFormatting>
  <conditionalFormatting sqref="D53:D54">
    <cfRule type="notContainsBlanks" dxfId="42" priority="30">
      <formula>LEN(TRIM(D53))&gt;0</formula>
    </cfRule>
  </conditionalFormatting>
  <conditionalFormatting sqref="D58:D66">
    <cfRule type="notContainsBlanks" dxfId="41" priority="29">
      <formula>LEN(TRIM(D58))&gt;0</formula>
    </cfRule>
  </conditionalFormatting>
  <conditionalFormatting sqref="D67">
    <cfRule type="notContainsBlanks" dxfId="40" priority="28">
      <formula>LEN(TRIM(D67))&gt;0</formula>
    </cfRule>
  </conditionalFormatting>
  <conditionalFormatting sqref="B88:B113">
    <cfRule type="containsText" dxfId="39" priority="22" operator="containsText" text="u">
      <formula>NOT(ISERROR(SEARCH("u",B88)))</formula>
    </cfRule>
    <cfRule type="containsText" dxfId="38" priority="23" operator="containsText" text="o">
      <formula>NOT(ISERROR(SEARCH("o",B88)))</formula>
    </cfRule>
    <cfRule type="containsText" dxfId="37" priority="24" operator="containsText" text="i">
      <formula>NOT(ISERROR(SEARCH("i",B88)))</formula>
    </cfRule>
    <cfRule type="containsText" dxfId="36" priority="25" operator="containsText" text="e">
      <formula>NOT(ISERROR(SEARCH("e",B88)))</formula>
    </cfRule>
    <cfRule type="containsText" dxfId="35" priority="26" operator="containsText" text="a">
      <formula>NOT(ISERROR(SEARCH("a",B88)))</formula>
    </cfRule>
  </conditionalFormatting>
  <conditionalFormatting sqref="C84:C113">
    <cfRule type="notContainsBlanks" dxfId="34" priority="21">
      <formula>LEN(TRIM(C84))&gt;0</formula>
    </cfRule>
  </conditionalFormatting>
  <conditionalFormatting sqref="D84">
    <cfRule type="cellIs" dxfId="33" priority="20" operator="between">
      <formula>1</formula>
      <formula>100000000000000000</formula>
    </cfRule>
  </conditionalFormatting>
  <conditionalFormatting sqref="D85:D113">
    <cfRule type="cellIs" dxfId="32" priority="19" operator="between">
      <formula>1</formula>
      <formula>10000000000000000000</formula>
    </cfRule>
  </conditionalFormatting>
  <conditionalFormatting sqref="E84:F113">
    <cfRule type="containsText" dxfId="31" priority="14" operator="containsText" text="u">
      <formula>NOT(ISERROR(SEARCH("u",E84)))</formula>
    </cfRule>
    <cfRule type="containsText" dxfId="30" priority="15" operator="containsText" text="o">
      <formula>NOT(ISERROR(SEARCH("o",E84)))</formula>
    </cfRule>
    <cfRule type="containsText" dxfId="29" priority="16" operator="containsText" text="i">
      <formula>NOT(ISERROR(SEARCH("i",E84)))</formula>
    </cfRule>
    <cfRule type="containsText" dxfId="28" priority="17" operator="containsText" text="e">
      <formula>NOT(ISERROR(SEARCH("e",E84)))</formula>
    </cfRule>
    <cfRule type="containsText" dxfId="27" priority="18" operator="containsText" text="a">
      <formula>NOT(ISERROR(SEARCH("a",E84)))</formula>
    </cfRule>
  </conditionalFormatting>
  <conditionalFormatting sqref="B84:B87">
    <cfRule type="notContainsText" dxfId="26" priority="6" operator="notContains" text="Su">
      <formula>ISERROR(SEARCH("Su",B84))</formula>
    </cfRule>
  </conditionalFormatting>
  <conditionalFormatting sqref="D115">
    <cfRule type="cellIs" dxfId="25" priority="3" operator="between">
      <formula>1</formula>
      <formula>9.99999999999999E+71</formula>
    </cfRule>
  </conditionalFormatting>
  <dataValidations xWindow="1172" yWindow="668" count="35">
    <dataValidation allowBlank="1" showInputMessage="1" showErrorMessage="1" prompt="Puede añadir una consideración social/económica/de gobernanza adicional que no aparezca en la lista desplegable anterior." sqref="D67" xr:uid="{80FF13AF-7E3C-4B4B-AFD3-9433BBAD4B98}"/>
    <dataValidation type="list" allowBlank="1" showInputMessage="1" showErrorMessage="1" sqref="C84:C113" xr:uid="{0751D57D-DDCF-C942-9B39-3697A76D7785}">
      <formula1>"2020,2021"</formula1>
    </dataValidation>
    <dataValidation allowBlank="1" showInputMessage="1" showErrorMessage="1" prompt="Accepted examples include self-assessments/surveys/reports, internal/external audits, links/documents/screenshots demonstrating means that data are monitored" sqref="G80:H80" xr:uid="{44BA2E95-E39A-BE4B-AE06-631E81960ABA}"/>
    <dataValidation allowBlank="1" showErrorMessage="1" error="Please only choose option from the drop-down list, or input in CAPITAL LETTERS" promptTitle="Please click on the cell" prompt="to select a relevant answer from the drop-down list" sqref="D75" xr:uid="{FE4A181F-08CA-B64D-AC5A-6957393CED1D}"/>
    <dataValidation allowBlank="1" showErrorMessage="1" promptTitle="Please choose relevant option" sqref="D80" xr:uid="{E029D627-0B44-A646-9106-DE813E6466C2}"/>
    <dataValidation allowBlank="1" showInputMessage="1" showErrorMessage="1" prompt="Algunos ejemplos posibles son las disposiciones reglamentarias o legales que especifican criterios de exclusión basados en requisitos de sostenibilidad, etc._x000a_" sqref="E13:H13" xr:uid="{7D75B5D2-B950-1746-BA62-C9F0A06CC7D5}"/>
    <dataValidation allowBlank="1" showInputMessage="1" showErrorMessage="1" prompt="Algunos ejemplos posibles son las disposiciones reglamentarias o legales que especifican criterios de adjudicación basados en criterios distintos del precio, los contratos anteriores adjudicados en función de criterios de sostenibilidad, etc._x000a_" sqref="E15:H15" xr:uid="{2F54B05D-496C-014D-BCE5-15226AF0B4EC}"/>
    <dataValidation allowBlank="1" showInputMessage="1" showErrorMessage="1" prompt="Algunos ejemplos posibles son la regulación de las disposiciones legales que especifican la obligatoriedad de la adquisición de alternativas más &quot;verdes&quot; o socialmente responsables para determinados productos / servicios, etc._x000a_" sqref="E21:H21" xr:uid="{87F3FF9D-EC54-DA44-9B64-3E11056774A3}"/>
    <dataValidation allowBlank="1" showInputMessage="1" showErrorMessage="1" prompt="Puede añadir hasta 2 categorías adicionales de productos/servicios que no aparezcan en la lista desplegable anterior." sqref="D53:D54" xr:uid="{F6C28657-1F53-B144-9140-5B5B08ECD101}"/>
    <dataValidation allowBlank="1" showInputMessage="1" showErrorMessage="1" prompt="Por favor, especifique los objetivos que se están fijando y proporcione pruebas de apoyo, como enlaces a documentos que mencionen este objetivo, incluyendo el número de página._x000a_" sqref="E73:H73" xr:uid="{0D3F1348-0ACF-3744-866F-5888C386C84D}"/>
    <dataValidation allowBlank="1" showInputMessage="1" showErrorMessage="1" prompt="Por favor, especifique la frecuencia de estos ejercicios de control y proporcione pruebas de apoyo, como informes, capturas de pantalla, etc._x000a_" sqref="E79:H79" xr:uid="{5E39B85D-9179-B848-AA2D-F4FC383B0C93}"/>
    <dataValidation allowBlank="1" showInputMessage="1" showErrorMessage="1" prompt="Algunos ejemplos posibles son la página web / el número de teléfono / el contacto por correo electrónico que demuestre la existencia y disponibilidad de un servicio de asistencia, etc._x000a_" sqref="E30:H30" xr:uid="{E4A751E7-B7A9-224E-A1F0-96CDA38BD8CD}"/>
    <dataValidation allowBlank="1" showInputMessage="1" showErrorMessage="1" prompt="Indique los nombres de los grupos de productos o servicios (más pequeños) de la categoría indicada en la columna D." sqref="E53:E54" xr:uid="{B3C04741-F7D2-F243-B1D7-6F737557E08A}"/>
    <dataValidation allowBlank="1" showInputMessage="1" showErrorMessage="1" prompt="Especifique los medios utilizados para supervisar el progreso de los objetivos, incluyendo plataformas, informes, rastreadores, etc.; y proporcione pruebas de dicha supervisión, como informes, capturas de pantalla, etc._x000a_" sqref="E74:H74" xr:uid="{408AC558-E3EB-0E41-B9A9-4A599359D1AB}"/>
    <dataValidation allowBlank="1" showInputMessage="1" showErrorMessage="1" prompt="Indique el valor total del gasto en contratación pública nacional/federal para el año indicado en la columna C." sqref="D115" xr:uid="{69684695-07AE-8847-B690-D6B1C374CAE4}"/>
    <dataValidation allowBlank="1" showInputMessage="1" showErrorMessage="1" prompt="Indique la categoría específica de gasto en contratación pública." sqref="B84:B113" xr:uid="{697D3996-0EAD-FE4A-B428-27846AB7F61E}"/>
    <dataValidation allowBlank="1" showInputMessage="1" showErrorMessage="1" prompt="Por favor, facilite detalles sobre lo que se considera un &quot;contrato sostenible&quot; y proporcione pruebas que lo respalden, como mandatos legales / políticas. También debe aportar pruebas que respalden los datos, como informes, capturas de pantalla, etc._x000a_" sqref="E84:F113" xr:uid="{1DABB05A-1131-AC4F-8C61-AF5240119A2C}"/>
    <dataValidation allowBlank="1" showInputMessage="1" showErrorMessage="1" prompt="Algunos ejemplos posibles son las directrices / herramientas / catálogos desarrollados que especifican el último año de revisión, etc._x000a_" sqref="E25:H25" xr:uid="{B726A8B2-06EE-7543-85EA-F8EE39B5EA0B}"/>
    <dataValidation allowBlank="1" showInputMessage="1" showErrorMessage="1" prompt="Algunos ejemplos posibles son el boletín de noticias, el sitio web, la intranet, las redes sociales, los correos electrónicos que demuestran que se comunica o difunde dicha información, etc._x000a_" sqref="E26:H26" xr:uid="{2BFE12FF-ED4C-BA42-8134-F8687B13B084}"/>
    <dataValidation allowBlank="1" showInputMessage="1" showErrorMessage="1" prompt="Indique el valor total de todos los contratos de compra, incluidos los sostenibles y los no sostenibles. Especifique la moneda correspondiente." sqref="G84:G113" xr:uid="{199126B2-71C1-AF4B-8804-74ECCD8F600C}"/>
    <dataValidation allowBlank="1" showInputMessage="1" showErrorMessage="1" prompt="Algunos ejemplos posibles son las disposiciones reglamentarias o legales que especifican la evaluación de las ofertas en función del CCV, ejemplos de contratos adjudicados en el pasado que incluyen una evaluación del CCV en la valoración de las ofertas, e" sqref="E16:H16" xr:uid="{5D127B87-088D-0749-B4BF-DD880855E834}"/>
    <dataValidation allowBlank="1" showInputMessage="1" showErrorMessage="1" prompt="Entre los posibles ejemplos se encuentran los premios/incentivos concedidos a las mejores prácticas, etc._x000a_" sqref="E29:H29" xr:uid="{D970E544-DFC2-274C-89F5-40045B43DA36}"/>
    <dataValidation allowBlank="1" showInputMessage="1" showErrorMessage="1" prompt="Algunos ejemplos posibles son las disposiciones reglamentarias o legales que especifican los criterios mínimos de cumplimiento, las especificaciones técnicas que incluyen criterios basados en el rendimiento, etc._x000a_" sqref="E10:H10" xr:uid="{422FDB28-378C-074C-901C-2C12BE665807}"/>
    <dataValidation allowBlank="1" showInputMessage="1" showErrorMessage="1" prompt="Algunos ejemplos posibles son las disposiciones reglamentarias o legales que especifican los criterios de precalificación o selección basados en los requisitos de sostenibilidad, etc._x000a_" sqref="E12:H12" xr:uid="{358CC355-0443-1541-B27F-C74C90F1851C}"/>
    <dataValidation allowBlank="1" showInputMessage="1" showErrorMessage="1" prompt="Algunos ejemplos posibles son las disposiciones normativas o legales que especifican cláusulas contractuales que incluyen requisitos de sostenibilidad, ejemplos anteriores de contratos adjudicados con cláusulas de ejecución que especifican requisitos de s" sqref="E18:H18" xr:uid="{887F20A0-11D2-C147-851E-94DA824EB31B}"/>
    <dataValidation allowBlank="1" showInputMessage="1" showErrorMessage="1" prompt="Por favor, especifique los aspectos/indicadores supervisados y proporcione pruebas que apoyen su respuesta, como enlaces a informes que muestren que se están supervisando los progresos, capturas de pantalla, etc._x000a_" sqref="E72:H72" xr:uid="{B94C7230-CC45-7A40-9F71-A80A00E22631}"/>
    <dataValidation allowBlank="1" showInputMessage="1" showErrorMessage="1" prompt="Describa la consideración de sostenibilidad con mayor detalle y proporcione pruebas de apoyo como: políticas y documentos legales; directrices; ejemplos de licitaciones, contratos e informes que especifiquen la inclusión de dichas consideraciones, etc._x000a_" sqref="E58:H67" xr:uid="{BA41B4D3-3A43-F040-8D3F-A446D67E3407}"/>
    <dataValidation allowBlank="1" showInputMessage="1" showErrorMessage="1" prompt="Indique el valor total de los contratos que incluyan requisitos de sostenibilidad de las categorías de gasto enumeradas en la columna B. Inserte sólo números; no incluya moneda ni otros textos." sqref="D84:D113" xr:uid="{E88D8E0E-F119-8949-8433-BC0A5B8FA574}"/>
    <dataValidation allowBlank="1" showInputMessage="1" showErrorMessage="1" prompt="Entre los posibles ejemplos se encuentran los enlaces web / informes sobre mejores prácticas, estudios de casos, etc._x000a_" sqref="E28:H28" xr:uid="{E53CD0A7-3538-934F-B1DB-347BD07F6555}"/>
    <dataValidation allowBlank="1" showInputMessage="1" showErrorMessage="1" prompt="Algunos ejemplos posibles son las disposiciones reglamentarias o legales que especifican los requisitos de sostenibilidad, las especificaciones técnicas que incluyen requisitos de sostenibilidad / referencias a las etiquetas ecológicas, etc._x000a_" sqref="E9:H9" xr:uid="{C79582E0-27B2-BE4A-9511-9377F2C1AE3B}"/>
    <dataValidation allowBlank="1" showInputMessage="1" showErrorMessage="1" prompt="Algunos ejemplos posibles son los enlaces web que contienen módulos de formación / contenidos de formación / fechas de formación / duración, etc._x000a_" sqref="E27:H27" xr:uid="{26257021-1BE0-3143-BE8D-51BFCF04900F}"/>
    <dataValidation allowBlank="1" showInputMessage="1" showErrorMessage="1" prompt="Por favor, indique los nombres de los grupos de productos o servicios (más pequeños) bajo la categoría seleccionada en la columna D. Por ejemplo, si se selecciona &quot; electrónica de oficina” en la columna D, un posible grupo de productos más pequeño es &quot;mon" sqref="E35:E52" xr:uid="{7C7F1411-5DCB-B641-8CFA-500CF1D784C8}"/>
    <dataValidation allowBlank="1" showInputMessage="1" showErrorMessage="1" prompt="Entre los posibles ejemplos se encuentran los informes / directrices oficiales que demuestran dichos criterios desarrollados, las licitaciones / contratos que obligan a utilizar dichos criterios en la contratación pública, etc._x000a_" sqref="F35:F54" xr:uid="{9D91AF6B-8A83-554B-852F-5CAE00BD6E7D}"/>
    <dataValidation allowBlank="1" showInputMessage="1" showErrorMessage="1" prompt="Si la etiqueta recomendada no figura entre las opciones de la columna G, especifíquela aquí." sqref="H35:H54" xr:uid="{E4D52E51-3300-BC4E-A055-6ED9AE8B9F97}"/>
    <dataValidation allowBlank="1" showInputMessage="1" showErrorMessage="1" prompt="Especifique los indicadores/datos supervisados y proporcione pruebas que los respalden, como informes, capturas de pantalla, etc. Asimismo, indique si el seguimiento de estos indicadores se aplica a todas o a algunas categorías de productos/servicios prio" sqref="E77:H78" xr:uid="{CAB862E4-F114-3949-9CF5-408209FFB1E9}"/>
  </dataValidations>
  <hyperlinks>
    <hyperlink ref="E4:H4" location="'Documentos de apoyo A1'!A1" display="Por favor, haga clic aquí para proporcionar detalles sobre sus políticas e instrumentos legales que apoyan las CPS (Documentos de apoyo A1)." xr:uid="{CE8BD96F-F4B0-C248-A771-C76AB42A5588}"/>
  </hyperlinks>
  <pageMargins left="0.7" right="0.7" top="0.75" bottom="0.75" header="0.3" footer="0.3"/>
  <pageSetup paperSize="9" orientation="portrait" verticalDpi="0" r:id="rId1"/>
  <legacyDrawingHF r:id="rId2"/>
  <extLst>
    <ext xmlns:x14="http://schemas.microsoft.com/office/spreadsheetml/2009/9/main" uri="{CCE6A557-97BC-4b89-ADB6-D9C93CAAB3DF}">
      <x14:dataValidations xmlns:xm="http://schemas.microsoft.com/office/excel/2006/main" xWindow="1172" yWindow="668" count="21">
        <x14:dataValidation type="list" allowBlank="1" showInputMessage="1" showErrorMessage="1" prompt="If the recommended label is not listed as one of the options in column F, please specify it here." xr:uid="{7D30E95D-4C40-8F44-A2D2-51DFB098C84E}">
          <x14:formula1>
            <xm:f>Lists!$Y$2:$Y$9</xm:f>
          </x14:formula1>
          <xm:sqref>G53:G54</xm:sqref>
        </x14:dataValidation>
        <x14:dataValidation type="list" allowBlank="1" showErrorMessage="1" promptTitle="Please choose relevant option" xr:uid="{1AF8760B-D123-40BE-BAD7-4F073A4397AD}">
          <x14:formula1>
            <xm:f>Lists!$X$2:$X$7</xm:f>
          </x14:formula1>
          <xm:sqref>D79</xm:sqref>
        </x14:dataValidation>
        <x14:dataValidation type="list" allowBlank="1" showInputMessage="1" showErrorMessage="1" error="Please select answer from the drop-down list, or input answer in CAPITAL LETTERS" xr:uid="{8DEE9170-8F85-45AE-AF17-254BF9F2792A}">
          <x14:formula1>
            <xm:f>Lists!$D$2:$D$4</xm:f>
          </x14:formula1>
          <xm:sqref>D10</xm:sqref>
        </x14:dataValidation>
        <x14:dataValidation type="list" allowBlank="1" showInputMessage="1" showErrorMessage="1" xr:uid="{B80A1B0C-015E-41B2-A5DC-AB252C28AD71}">
          <x14:formula1>
            <xm:f>Lists!$F$2:$F$4</xm:f>
          </x14:formula1>
          <xm:sqref>D13</xm:sqref>
        </x14:dataValidation>
        <x14:dataValidation type="list" allowBlank="1" showInputMessage="1" showErrorMessage="1" xr:uid="{538D778C-48FF-4955-927B-CEAB955EACFD}">
          <x14:formula1>
            <xm:f>Lists!$G$2:$G$4</xm:f>
          </x14:formula1>
          <xm:sqref>D15</xm:sqref>
        </x14:dataValidation>
        <x14:dataValidation type="list" allowBlank="1" showInputMessage="1" showErrorMessage="1" xr:uid="{FEBEEF08-135B-486B-AF52-923086B82DE7}">
          <x14:formula1>
            <xm:f>Lists!$H$2:$H$4</xm:f>
          </x14:formula1>
          <xm:sqref>D16</xm:sqref>
        </x14:dataValidation>
        <x14:dataValidation type="list" allowBlank="1" showInputMessage="1" showErrorMessage="1" xr:uid="{961FD8E7-268E-42F2-BD8A-D27CCD18600A}">
          <x14:formula1>
            <xm:f>Lists!$I$2:$I$4</xm:f>
          </x14:formula1>
          <xm:sqref>D18</xm:sqref>
        </x14:dataValidation>
        <x14:dataValidation type="list" allowBlank="1" showInputMessage="1" showErrorMessage="1" xr:uid="{862A3FFC-C5DC-4C78-BB7D-61C3E591DBDD}">
          <x14:formula1>
            <xm:f>Lists!$E$2:$E$4</xm:f>
          </x14:formula1>
          <xm:sqref>D12</xm:sqref>
        </x14:dataValidation>
        <x14:dataValidation type="list" allowBlank="1" showErrorMessage="1" error="Please select answer from drop-down list, or input answer in CAPITAL LETTERS" promptTitle="Please answer YES/NO" prompt="Select an answer from the drop-down list" xr:uid="{0FFFB0E1-7EA0-4B33-A1D1-5FDB89D687F8}">
          <x14:formula1>
            <xm:f>Lists!$L$2:$L$4</xm:f>
          </x14:formula1>
          <xm:sqref>D28:D29</xm:sqref>
        </x14:dataValidation>
        <x14:dataValidation type="list" allowBlank="1" showInputMessage="1" showErrorMessage="1" error="Please select answer from drop-down list, or input answer in CAPITAL LETTERS" xr:uid="{62B1F7E4-0D3A-42BA-AD5B-3AB99BDD1F4F}">
          <x14:formula1>
            <xm:f>Lists!$A$2:$A$4</xm:f>
          </x14:formula1>
          <xm:sqref>D4</xm:sqref>
        </x14:dataValidation>
        <x14:dataValidation type="list" allowBlank="1" showInputMessage="1" showErrorMessage="1" xr:uid="{3AEA6DDA-E5B0-4BB8-A920-E00F24A46B0D}">
          <x14:formula1>
            <xm:f>Lists!$K$2:$K$4</xm:f>
          </x14:formula1>
          <xm:sqref>D21</xm:sqref>
        </x14:dataValidation>
        <x14:dataValidation type="list" allowBlank="1" showErrorMessage="1" error="Please only choose option from the drop-down list, or input in CAPITAL LETTERS" promptTitle="Please click on the cell" prompt="to select a relevant answer from the drop-down list" xr:uid="{56803196-7C16-4AE8-AC85-B8B1E5B4271A}">
          <x14:formula1>
            <xm:f>Lists!$S$2:$S$4</xm:f>
          </x14:formula1>
          <xm:sqref>D72</xm:sqref>
        </x14:dataValidation>
        <x14:dataValidation type="list" allowBlank="1" showErrorMessage="1" error="Please only choose option from the drop-down list, or input in CAPITAL LETTERS" promptTitle="Please click on the cell" prompt="to select a relevant answer from the drop-down list" xr:uid="{D56142B9-6F6D-44FC-B9DA-DE6FB3F9E665}">
          <x14:formula1>
            <xm:f>Lists!$T$2:$T$4</xm:f>
          </x14:formula1>
          <xm:sqref>D73</xm:sqref>
        </x14:dataValidation>
        <x14:dataValidation type="list" allowBlank="1" showErrorMessage="1" error="Please only choose option from the drop-down list, or input in CAPITAL LETTERS" promptTitle="Please click on the cell" prompt="to select a relevant answer from the drop-down list" xr:uid="{01B896E1-1E84-4B65-982F-23B63C1921FC}">
          <x14:formula1>
            <xm:f>Lists!$U$2:$U$4</xm:f>
          </x14:formula1>
          <xm:sqref>D74</xm:sqref>
        </x14:dataValidation>
        <x14:dataValidation type="list" allowBlank="1" showErrorMessage="1" error="Please only choose option from the drop-down list, or input in CAPITAL LETTERS" promptTitle="Please click on the cell" prompt="to select a relevant answer from the drop-down list" xr:uid="{4C563542-9789-405A-9799-12FE535C46B4}">
          <x14:formula1>
            <xm:f>Lists!$V$2:$V$4</xm:f>
          </x14:formula1>
          <xm:sqref>D77</xm:sqref>
        </x14:dataValidation>
        <x14:dataValidation type="list" allowBlank="1" showInputMessage="1" showErrorMessage="1" errorTitle="Please select an answer " error="from the drop-down list" promptTitle="When defining specifications:" xr:uid="{51DB2DA6-9B5F-4310-8182-092AD72598F7}">
          <x14:formula1>
            <xm:f>Lists!$C$2:$C$6</xm:f>
          </x14:formula1>
          <xm:sqref>D9</xm:sqref>
        </x14:dataValidation>
        <x14:dataValidation type="list" allowBlank="1" showErrorMessage="1" error="Please only choose option from the drop-down list, or input in CAPITAL LETTERS" promptTitle="Please click on the cell" prompt="to select a relevant answer from the drop-down list" xr:uid="{D83ADFF6-0434-42E4-8330-42A4FA5B73F8}">
          <x14:formula1>
            <xm:f>Lists!$W$2:$W$4</xm:f>
          </x14:formula1>
          <xm:sqref>D78</xm:sqref>
        </x14:dataValidation>
        <x14:dataValidation type="list" allowBlank="1" showInputMessage="1" showErrorMessage="1" error="Please select answer from drop-down list, or input answer in CAPITAL LETTERS" xr:uid="{CF470D24-ABA9-B64A-B1FA-6AA8DEAAFD14}">
          <x14:formula1>
            <xm:f>Lists!$L$2:$L$4</xm:f>
          </x14:formula1>
          <xm:sqref>D30 D25:D27</xm:sqref>
        </x14:dataValidation>
        <x14:dataValidation type="list" allowBlank="1" showInputMessage="1" showErrorMessage="1" xr:uid="{B670AA65-C4E3-5A4C-BEA6-216175404A4F}">
          <x14:formula1>
            <xm:f>Lists!$Y$2:$Y$9</xm:f>
          </x14:formula1>
          <xm:sqref>G35:G52</xm:sqref>
        </x14:dataValidation>
        <x14:dataValidation type="list" allowBlank="1" showInputMessage="1" showErrorMessage="1" xr:uid="{6ECA1E55-CBD2-B249-86BB-BDBDD9A64785}">
          <x14:formula1>
            <xm:f>_xlfn.ANCHORARRAY(Lists!$AF$2)</xm:f>
          </x14:formula1>
          <xm:sqref>D35:D52</xm:sqref>
        </x14:dataValidation>
        <x14:dataValidation type="list" allowBlank="1" showErrorMessage="1" errorTitle="Error" error="Please select a consideration from the drop-down list by clicking on the small arrow" promptTitle="Please click on the cell" prompt="and select a consideration from the drop-down list by clicking on the small arrow to the right" xr:uid="{A879D41F-D9DF-454A-B7AE-9D5FF94A1B1C}">
          <x14:formula1>
            <xm:f>_xlfn.ANCHORARRAY(Lists!$AI$2)</xm:f>
          </x14:formula1>
          <xm:sqref>D58:D66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AB7F-5AD2-6646-B362-66F02DEC09CB}">
  <sheetPr>
    <tabColor rgb="FFFEFECC"/>
  </sheetPr>
  <dimension ref="B1:I34"/>
  <sheetViews>
    <sheetView showGridLines="0" zoomScaleNormal="100" workbookViewId="0">
      <pane xSplit="2" ySplit="1" topLeftCell="C2" activePane="bottomRight" state="frozen"/>
      <selection pane="bottomRight"/>
      <selection pane="bottomLeft" activeCell="A2" sqref="A2"/>
      <selection pane="topRight" activeCell="C1" sqref="C1"/>
    </sheetView>
  </sheetViews>
  <sheetFormatPr defaultColWidth="10.85546875" defaultRowHeight="15"/>
  <cols>
    <col min="1" max="1" width="2.85546875" customWidth="1"/>
    <col min="2" max="2" width="30.85546875" customWidth="1"/>
    <col min="3" max="3" width="26.28515625" style="7" customWidth="1"/>
    <col min="4" max="4" width="26.28515625" customWidth="1"/>
    <col min="5" max="5" width="20" customWidth="1"/>
    <col min="6" max="6" width="44.140625" customWidth="1"/>
    <col min="7" max="7" width="78.140625" customWidth="1"/>
    <col min="8" max="8" width="65.85546875" customWidth="1"/>
    <col min="9" max="9" width="66.42578125" customWidth="1"/>
  </cols>
  <sheetData>
    <row r="1" spans="2:9" ht="33" customHeight="1">
      <c r="F1" s="23" t="s">
        <v>317</v>
      </c>
      <c r="G1" s="24"/>
      <c r="H1" s="175" t="s">
        <v>318</v>
      </c>
    </row>
    <row r="2" spans="2:9" s="6" customFormat="1" ht="24.95" customHeight="1">
      <c r="B2" s="289" t="s">
        <v>319</v>
      </c>
      <c r="C2" s="288" t="s">
        <v>320</v>
      </c>
      <c r="D2" s="288"/>
      <c r="E2" s="288"/>
      <c r="F2" s="288"/>
      <c r="G2" s="288"/>
      <c r="H2" s="288"/>
      <c r="I2" s="5"/>
    </row>
    <row r="3" spans="2:9" ht="42.95" customHeight="1">
      <c r="B3" s="289"/>
      <c r="C3" s="14" t="s">
        <v>321</v>
      </c>
      <c r="D3" s="14" t="s">
        <v>322</v>
      </c>
      <c r="E3" s="14" t="s">
        <v>323</v>
      </c>
      <c r="F3" s="14" t="s">
        <v>324</v>
      </c>
      <c r="G3" s="291" t="s">
        <v>325</v>
      </c>
      <c r="H3" s="292"/>
      <c r="I3" s="5"/>
    </row>
    <row r="4" spans="2:9" ht="39.950000000000003" customHeight="1">
      <c r="B4" s="289"/>
      <c r="C4" s="173"/>
      <c r="D4" s="174"/>
      <c r="E4" s="16" t="s">
        <v>208</v>
      </c>
      <c r="F4" s="16" t="s">
        <v>208</v>
      </c>
      <c r="G4" s="293" t="s">
        <v>208</v>
      </c>
      <c r="H4" s="294"/>
    </row>
    <row r="5" spans="2:9" ht="39.950000000000003" customHeight="1">
      <c r="B5" s="289"/>
      <c r="C5" s="173"/>
      <c r="D5" s="174"/>
      <c r="E5" s="16" t="s">
        <v>305</v>
      </c>
      <c r="F5" s="16" t="s">
        <v>208</v>
      </c>
      <c r="G5" s="293" t="s">
        <v>208</v>
      </c>
      <c r="H5" s="294"/>
    </row>
    <row r="6" spans="2:9" ht="39.950000000000003" customHeight="1">
      <c r="B6" s="289"/>
      <c r="C6" s="173"/>
      <c r="D6" s="174"/>
      <c r="E6" s="16" t="s">
        <v>305</v>
      </c>
      <c r="F6" s="16" t="s">
        <v>208</v>
      </c>
      <c r="G6" s="293" t="s">
        <v>208</v>
      </c>
      <c r="H6" s="294"/>
    </row>
    <row r="7" spans="2:9" ht="39.950000000000003" customHeight="1">
      <c r="B7" s="289"/>
      <c r="C7" s="173"/>
      <c r="D7" s="174"/>
      <c r="E7" s="16" t="s">
        <v>305</v>
      </c>
      <c r="F7" s="16" t="s">
        <v>208</v>
      </c>
      <c r="G7" s="293" t="s">
        <v>208</v>
      </c>
      <c r="H7" s="294"/>
    </row>
    <row r="8" spans="2:9" ht="39.950000000000003" customHeight="1">
      <c r="B8" s="289"/>
      <c r="C8" s="173"/>
      <c r="D8" s="174"/>
      <c r="E8" s="16" t="s">
        <v>305</v>
      </c>
      <c r="F8" s="16" t="s">
        <v>208</v>
      </c>
      <c r="G8" s="293" t="s">
        <v>208</v>
      </c>
      <c r="H8" s="294"/>
    </row>
    <row r="9" spans="2:9" ht="39.950000000000003" customHeight="1">
      <c r="B9" s="289"/>
      <c r="C9" s="173"/>
      <c r="D9" s="174"/>
      <c r="E9" s="16" t="s">
        <v>305</v>
      </c>
      <c r="F9" s="16" t="s">
        <v>208</v>
      </c>
      <c r="G9" s="293" t="s">
        <v>208</v>
      </c>
      <c r="H9" s="294"/>
    </row>
    <row r="10" spans="2:9" ht="39.950000000000003" customHeight="1">
      <c r="B10" s="289"/>
      <c r="C10" s="173"/>
      <c r="D10" s="174"/>
      <c r="E10" s="16" t="s">
        <v>305</v>
      </c>
      <c r="F10" s="16" t="s">
        <v>208</v>
      </c>
      <c r="G10" s="293" t="s">
        <v>208</v>
      </c>
      <c r="H10" s="294"/>
    </row>
    <row r="11" spans="2:9" ht="39.950000000000003" customHeight="1">
      <c r="B11" s="289"/>
      <c r="C11" s="173"/>
      <c r="D11" s="174"/>
      <c r="E11" s="16" t="s">
        <v>305</v>
      </c>
      <c r="F11" s="16" t="s">
        <v>208</v>
      </c>
      <c r="G11" s="293" t="s">
        <v>208</v>
      </c>
      <c r="H11" s="294"/>
    </row>
    <row r="12" spans="2:9" ht="39.950000000000003" customHeight="1">
      <c r="B12" s="289"/>
      <c r="C12" s="173"/>
      <c r="D12" s="174"/>
      <c r="E12" s="16" t="s">
        <v>305</v>
      </c>
      <c r="F12" s="16" t="s">
        <v>208</v>
      </c>
      <c r="G12" s="293" t="s">
        <v>208</v>
      </c>
      <c r="H12" s="294"/>
    </row>
    <row r="13" spans="2:9" ht="39.950000000000003" customHeight="1">
      <c r="B13" s="289"/>
      <c r="C13" s="173"/>
      <c r="D13" s="174"/>
      <c r="E13" s="16" t="s">
        <v>305</v>
      </c>
      <c r="F13" s="16" t="s">
        <v>208</v>
      </c>
      <c r="G13" s="293" t="s">
        <v>208</v>
      </c>
      <c r="H13" s="294"/>
    </row>
    <row r="14" spans="2:9" ht="39.950000000000003" customHeight="1">
      <c r="B14" s="289"/>
      <c r="C14" s="173"/>
      <c r="D14" s="174"/>
      <c r="E14" s="16" t="s">
        <v>305</v>
      </c>
      <c r="F14" s="16" t="s">
        <v>208</v>
      </c>
      <c r="G14" s="293" t="s">
        <v>208</v>
      </c>
      <c r="H14" s="294"/>
    </row>
    <row r="15" spans="2:9" ht="39.950000000000003" customHeight="1">
      <c r="B15" s="289"/>
      <c r="C15" s="173"/>
      <c r="D15" s="174"/>
      <c r="E15" s="16" t="s">
        <v>305</v>
      </c>
      <c r="F15" s="16" t="s">
        <v>208</v>
      </c>
      <c r="G15" s="293" t="s">
        <v>208</v>
      </c>
      <c r="H15" s="294"/>
    </row>
    <row r="16" spans="2:9" ht="39.950000000000003" customHeight="1">
      <c r="B16" s="289"/>
      <c r="C16" s="173"/>
      <c r="D16" s="174"/>
      <c r="E16" s="16" t="s">
        <v>305</v>
      </c>
      <c r="F16" s="16" t="s">
        <v>208</v>
      </c>
      <c r="G16" s="293" t="s">
        <v>208</v>
      </c>
      <c r="H16" s="294"/>
    </row>
    <row r="17" spans="2:9" ht="39.950000000000003" customHeight="1">
      <c r="B17" s="289"/>
      <c r="C17" s="173"/>
      <c r="D17" s="174"/>
      <c r="E17" s="16" t="s">
        <v>305</v>
      </c>
      <c r="F17" s="16" t="s">
        <v>208</v>
      </c>
      <c r="G17" s="293" t="s">
        <v>208</v>
      </c>
      <c r="H17" s="294"/>
    </row>
    <row r="18" spans="2:9" ht="39.950000000000003" customHeight="1">
      <c r="B18" s="289"/>
      <c r="C18" s="173"/>
      <c r="D18" s="174"/>
      <c r="E18" s="16" t="s">
        <v>305</v>
      </c>
      <c r="F18" s="16" t="s">
        <v>208</v>
      </c>
      <c r="G18" s="293" t="s">
        <v>208</v>
      </c>
      <c r="H18" s="294"/>
    </row>
    <row r="19" spans="2:9" s="6" customFormat="1" ht="26.1" customHeight="1">
      <c r="B19" s="289" t="s">
        <v>326</v>
      </c>
      <c r="C19" s="290" t="s">
        <v>327</v>
      </c>
      <c r="D19" s="290"/>
      <c r="E19" s="290"/>
      <c r="F19" s="290"/>
      <c r="G19" s="290"/>
      <c r="H19" s="290"/>
      <c r="I19"/>
    </row>
    <row r="20" spans="2:9" ht="42.95" customHeight="1">
      <c r="B20" s="289"/>
      <c r="C20" s="14" t="s">
        <v>321</v>
      </c>
      <c r="D20" s="14" t="s">
        <v>328</v>
      </c>
      <c r="E20" s="14" t="s">
        <v>323</v>
      </c>
      <c r="F20" s="14" t="s">
        <v>324</v>
      </c>
      <c r="G20" s="291" t="s">
        <v>329</v>
      </c>
      <c r="H20" s="292"/>
      <c r="I20" s="5"/>
    </row>
    <row r="21" spans="2:9" ht="39.950000000000003" customHeight="1">
      <c r="B21" s="289"/>
      <c r="C21" s="173"/>
      <c r="D21" s="174"/>
      <c r="E21" s="16" t="s">
        <v>305</v>
      </c>
      <c r="F21" s="16" t="s">
        <v>208</v>
      </c>
      <c r="G21" s="293" t="s">
        <v>208</v>
      </c>
      <c r="H21" s="294"/>
    </row>
    <row r="22" spans="2:9" ht="39.950000000000003" customHeight="1">
      <c r="B22" s="289"/>
      <c r="C22" s="173"/>
      <c r="D22" s="174"/>
      <c r="E22" s="16" t="s">
        <v>305</v>
      </c>
      <c r="F22" s="16" t="s">
        <v>208</v>
      </c>
      <c r="G22" s="293" t="s">
        <v>208</v>
      </c>
      <c r="H22" s="294"/>
    </row>
    <row r="23" spans="2:9" ht="39.950000000000003" customHeight="1">
      <c r="B23" s="289"/>
      <c r="C23" s="173"/>
      <c r="D23" s="174"/>
      <c r="E23" s="16" t="s">
        <v>305</v>
      </c>
      <c r="F23" s="16" t="s">
        <v>208</v>
      </c>
      <c r="G23" s="293" t="s">
        <v>208</v>
      </c>
      <c r="H23" s="294"/>
    </row>
    <row r="24" spans="2:9" ht="39.950000000000003" customHeight="1">
      <c r="B24" s="289"/>
      <c r="C24" s="173"/>
      <c r="D24" s="174"/>
      <c r="E24" s="16" t="s">
        <v>305</v>
      </c>
      <c r="F24" s="16" t="s">
        <v>208</v>
      </c>
      <c r="G24" s="293" t="s">
        <v>208</v>
      </c>
      <c r="H24" s="294"/>
    </row>
    <row r="25" spans="2:9" ht="39.950000000000003" customHeight="1">
      <c r="B25" s="289"/>
      <c r="C25" s="173"/>
      <c r="D25" s="174"/>
      <c r="E25" s="16" t="s">
        <v>305</v>
      </c>
      <c r="F25" s="16" t="s">
        <v>208</v>
      </c>
      <c r="G25" s="293" t="s">
        <v>208</v>
      </c>
      <c r="H25" s="294"/>
    </row>
    <row r="26" spans="2:9" ht="39.950000000000003" customHeight="1">
      <c r="B26" s="289"/>
      <c r="C26" s="173"/>
      <c r="D26" s="174"/>
      <c r="E26" s="16" t="s">
        <v>305</v>
      </c>
      <c r="F26" s="16" t="s">
        <v>208</v>
      </c>
      <c r="G26" s="293" t="s">
        <v>208</v>
      </c>
      <c r="H26" s="294"/>
    </row>
    <row r="27" spans="2:9" ht="39.950000000000003" customHeight="1">
      <c r="B27" s="289"/>
      <c r="C27" s="173"/>
      <c r="D27" s="174"/>
      <c r="E27" s="16" t="s">
        <v>305</v>
      </c>
      <c r="F27" s="16" t="s">
        <v>208</v>
      </c>
      <c r="G27" s="293" t="s">
        <v>208</v>
      </c>
      <c r="H27" s="294"/>
    </row>
    <row r="28" spans="2:9" ht="39.950000000000003" customHeight="1">
      <c r="B28" s="289"/>
      <c r="C28" s="173"/>
      <c r="D28" s="174"/>
      <c r="E28" s="16" t="s">
        <v>305</v>
      </c>
      <c r="F28" s="16" t="s">
        <v>208</v>
      </c>
      <c r="G28" s="293" t="s">
        <v>208</v>
      </c>
      <c r="H28" s="294"/>
    </row>
    <row r="29" spans="2:9" ht="39.950000000000003" customHeight="1">
      <c r="B29" s="289"/>
      <c r="C29" s="173"/>
      <c r="D29" s="174"/>
      <c r="E29" s="16" t="s">
        <v>305</v>
      </c>
      <c r="F29" s="16" t="s">
        <v>208</v>
      </c>
      <c r="G29" s="293" t="s">
        <v>208</v>
      </c>
      <c r="H29" s="294"/>
    </row>
    <row r="30" spans="2:9" ht="39.950000000000003" customHeight="1">
      <c r="B30" s="289"/>
      <c r="C30" s="173"/>
      <c r="D30" s="174"/>
      <c r="E30" s="16" t="s">
        <v>305</v>
      </c>
      <c r="F30" s="16" t="s">
        <v>208</v>
      </c>
      <c r="G30" s="293" t="s">
        <v>208</v>
      </c>
      <c r="H30" s="294"/>
    </row>
    <row r="31" spans="2:9" ht="39.950000000000003" customHeight="1">
      <c r="B31" s="289"/>
      <c r="C31" s="173"/>
      <c r="D31" s="174"/>
      <c r="E31" s="16" t="s">
        <v>305</v>
      </c>
      <c r="F31" s="16" t="s">
        <v>208</v>
      </c>
      <c r="G31" s="293" t="s">
        <v>208</v>
      </c>
      <c r="H31" s="294"/>
    </row>
    <row r="32" spans="2:9" ht="39.950000000000003" customHeight="1">
      <c r="B32" s="289"/>
      <c r="C32" s="173"/>
      <c r="D32" s="174"/>
      <c r="E32" s="16" t="s">
        <v>305</v>
      </c>
      <c r="F32" s="16" t="s">
        <v>208</v>
      </c>
      <c r="G32" s="293" t="s">
        <v>208</v>
      </c>
      <c r="H32" s="294"/>
    </row>
    <row r="33" spans="2:8" ht="39.950000000000003" customHeight="1">
      <c r="B33" s="289"/>
      <c r="C33" s="173"/>
      <c r="D33" s="174"/>
      <c r="E33" s="16" t="s">
        <v>305</v>
      </c>
      <c r="F33" s="16" t="s">
        <v>208</v>
      </c>
      <c r="G33" s="293" t="s">
        <v>208</v>
      </c>
      <c r="H33" s="294"/>
    </row>
    <row r="34" spans="2:8" ht="39.950000000000003" customHeight="1">
      <c r="B34" s="289"/>
      <c r="C34" s="173"/>
      <c r="D34" s="174"/>
      <c r="E34" s="16" t="s">
        <v>305</v>
      </c>
      <c r="F34" s="16" t="s">
        <v>208</v>
      </c>
      <c r="G34" s="293" t="s">
        <v>208</v>
      </c>
      <c r="H34" s="294"/>
    </row>
  </sheetData>
  <mergeCells count="35">
    <mergeCell ref="G31:H31"/>
    <mergeCell ref="G32:H32"/>
    <mergeCell ref="G33:H33"/>
    <mergeCell ref="G34:H34"/>
    <mergeCell ref="G26:H26"/>
    <mergeCell ref="G27:H27"/>
    <mergeCell ref="G28:H28"/>
    <mergeCell ref="G29:H29"/>
    <mergeCell ref="G30:H30"/>
    <mergeCell ref="G21:H21"/>
    <mergeCell ref="G22:H22"/>
    <mergeCell ref="G23:H23"/>
    <mergeCell ref="G24:H24"/>
    <mergeCell ref="G25:H25"/>
    <mergeCell ref="G15:H15"/>
    <mergeCell ref="G16:H16"/>
    <mergeCell ref="G17:H17"/>
    <mergeCell ref="G18:H18"/>
    <mergeCell ref="G20:H20"/>
    <mergeCell ref="C2:H2"/>
    <mergeCell ref="B2:B18"/>
    <mergeCell ref="C19:H19"/>
    <mergeCell ref="B19:B34"/>
    <mergeCell ref="G3:H3"/>
    <mergeCell ref="G4:H4"/>
    <mergeCell ref="G5:H5"/>
    <mergeCell ref="G6:H6"/>
    <mergeCell ref="G7:H7"/>
    <mergeCell ref="G8:H8"/>
    <mergeCell ref="G9:H9"/>
    <mergeCell ref="G10:H10"/>
    <mergeCell ref="G11:H11"/>
    <mergeCell ref="G12:H12"/>
    <mergeCell ref="G13:H13"/>
    <mergeCell ref="G14:H14"/>
  </mergeCells>
  <conditionalFormatting sqref="D4:G18 E21:G34">
    <cfRule type="containsText" dxfId="24" priority="30" operator="containsText" text="SPP">
      <formula>NOT(ISERROR(SEARCH("SPP",D4)))</formula>
    </cfRule>
  </conditionalFormatting>
  <conditionalFormatting sqref="C21:C34">
    <cfRule type="containsText" dxfId="23" priority="29" operator="containsText" text="SPP">
      <formula>NOT(ISERROR(SEARCH("SPP",C21)))</formula>
    </cfRule>
  </conditionalFormatting>
  <conditionalFormatting sqref="D4">
    <cfRule type="cellIs" dxfId="22" priority="28" operator="equal">
      <formula>"Other"</formula>
    </cfRule>
  </conditionalFormatting>
  <conditionalFormatting sqref="D5:D18">
    <cfRule type="containsText" dxfId="21" priority="27" operator="containsText" text="Other">
      <formula>NOT(ISERROR(SEARCH("Other",D5)))</formula>
    </cfRule>
  </conditionalFormatting>
  <conditionalFormatting sqref="C21:C34">
    <cfRule type="containsText" dxfId="20" priority="26" operator="containsText" text="Other">
      <formula>NOT(ISERROR(SEARCH("Other",C21)))</formula>
    </cfRule>
  </conditionalFormatting>
  <conditionalFormatting sqref="D4:D18">
    <cfRule type="cellIs" dxfId="19" priority="19" operator="equal">
      <formula>"other"</formula>
    </cfRule>
    <cfRule type="containsText" dxfId="18" priority="20" operator="containsText" text="economic">
      <formula>NOT(ISERROR(SEARCH("economic",D4)))</formula>
    </cfRule>
    <cfRule type="containsText" dxfId="17" priority="21" operator="containsText" text="social">
      <formula>NOT(ISERROR(SEARCH("social",D4)))</formula>
    </cfRule>
    <cfRule type="containsText" dxfId="16" priority="23" operator="containsText" text="economic">
      <formula>NOT(ISERROR(SEARCH("economic",D4)))</formula>
    </cfRule>
    <cfRule type="containsText" dxfId="15" priority="24" operator="containsText" text="soc">
      <formula>NOT(ISERROR(SEARCH("soc",D4)))</formula>
    </cfRule>
    <cfRule type="containsText" dxfId="14" priority="25" operator="containsText" text="env">
      <formula>NOT(ISERROR(SEARCH("env",D4)))</formula>
    </cfRule>
    <cfRule type="notContainsBlanks" dxfId="13" priority="3">
      <formula>LEN(TRIM(D4))&gt;0</formula>
    </cfRule>
  </conditionalFormatting>
  <conditionalFormatting sqref="D7">
    <cfRule type="containsText" dxfId="12" priority="22" operator="containsText" text="environmental">
      <formula>NOT(ISERROR(SEARCH("environmental",D7)))</formula>
    </cfRule>
  </conditionalFormatting>
  <conditionalFormatting sqref="D21:D34">
    <cfRule type="containsText" dxfId="11" priority="18" operator="containsText" text="SPP">
      <formula>NOT(ISERROR(SEARCH("SPP",D21)))</formula>
    </cfRule>
  </conditionalFormatting>
  <conditionalFormatting sqref="D21">
    <cfRule type="cellIs" dxfId="10" priority="17" operator="equal">
      <formula>"Other"</formula>
    </cfRule>
  </conditionalFormatting>
  <conditionalFormatting sqref="D22:D34">
    <cfRule type="containsText" dxfId="9" priority="16" operator="containsText" text="Other">
      <formula>NOT(ISERROR(SEARCH("Other",D22)))</formula>
    </cfRule>
  </conditionalFormatting>
  <conditionalFormatting sqref="D21:D34">
    <cfRule type="cellIs" dxfId="8" priority="9" operator="equal">
      <formula>"other"</formula>
    </cfRule>
    <cfRule type="containsText" dxfId="7" priority="10" operator="containsText" text="economic">
      <formula>NOT(ISERROR(SEARCH("economic",D21)))</formula>
    </cfRule>
    <cfRule type="containsText" dxfId="6" priority="11" operator="containsText" text="social">
      <formula>NOT(ISERROR(SEARCH("social",D21)))</formula>
    </cfRule>
    <cfRule type="containsText" dxfId="5" priority="13" operator="containsText" text="economic">
      <formula>NOT(ISERROR(SEARCH("economic",D21)))</formula>
    </cfRule>
    <cfRule type="containsText" dxfId="4" priority="14" operator="containsText" text="soc">
      <formula>NOT(ISERROR(SEARCH("soc",D21)))</formula>
    </cfRule>
    <cfRule type="containsText" dxfId="3" priority="15" operator="containsText" text="env">
      <formula>NOT(ISERROR(SEARCH("env",D21)))</formula>
    </cfRule>
  </conditionalFormatting>
  <conditionalFormatting sqref="D24">
    <cfRule type="containsText" dxfId="2" priority="12" operator="containsText" text="environmental">
      <formula>NOT(ISERROR(SEARCH("environmental",D24)))</formula>
    </cfRule>
  </conditionalFormatting>
  <conditionalFormatting sqref="C21:D34">
    <cfRule type="notContainsBlanks" dxfId="1" priority="2">
      <formula>LEN(TRIM(C21))&gt;0</formula>
    </cfRule>
  </conditionalFormatting>
  <conditionalFormatting sqref="C4:C18">
    <cfRule type="notContainsBlanks" dxfId="0" priority="1">
      <formula>LEN(TRIM(C4))&gt;0</formula>
    </cfRule>
  </conditionalFormatting>
  <hyperlinks>
    <hyperlink ref="H1" location="Cuestionario!A1" display="Volver al cuestionario" xr:uid="{A5D928B4-28D7-4E4E-8D08-E8B6A9EB685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E764B00-72CF-4648-9E5C-4B5F752A01F9}">
          <x14:formula1>
            <xm:f>Lists!$AC$2:$AC$5</xm:f>
          </x14:formula1>
          <xm:sqref>D21:D34 D4:D18</xm:sqref>
        </x14:dataValidation>
        <x14:dataValidation type="list" allowBlank="1" showInputMessage="1" showErrorMessage="1" xr:uid="{A1044E94-8E85-FC46-8A85-866BD2817C2F}">
          <x14:formula1>
            <xm:f>Lists!$AA$2:$AA$7</xm:f>
          </x14:formula1>
          <xm:sqref>C4:C18</xm:sqref>
        </x14:dataValidation>
        <x14:dataValidation type="list" allowBlank="1" showInputMessage="1" showErrorMessage="1" xr:uid="{B9D7E3C7-3E72-9743-A2FB-2F2857320E84}">
          <x14:formula1>
            <xm:f>Lists!$AB$2:$AB$9</xm:f>
          </x14:formula1>
          <xm:sqref>C21:C34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Sophie LOUEYRAUD</dc:creator>
  <cp:keywords/>
  <dc:description/>
  <cp:lastModifiedBy>Yi Su</cp:lastModifiedBy>
  <cp:revision/>
  <dcterms:created xsi:type="dcterms:W3CDTF">2019-06-05T12:36:54Z</dcterms:created>
  <dcterms:modified xsi:type="dcterms:W3CDTF">2022-08-10T20:56:36Z</dcterms:modified>
  <cp:category/>
  <cp:contentStatus/>
</cp:coreProperties>
</file>